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blasco\Dropbox\casa\UPV-CASA_DROPBOX\PROVISIONAL_casa\Sexenios Dioni_manda casa\Tramo 3\2015-2023 dioni\Datasets_llevar el de 2023 a mi carpeta\Nanomaterials 2022\Art1_MP\"/>
    </mc:Choice>
  </mc:AlternateContent>
  <bookViews>
    <workbookView xWindow="0" yWindow="0" windowWidth="19200" windowHeight="11460" activeTab="2"/>
  </bookViews>
  <sheets>
    <sheet name="600 Citric " sheetId="15" r:id="rId1"/>
    <sheet name="400 ºcitric" sheetId="6" r:id="rId2"/>
    <sheet name="500 ºC citric" sheetId="8" r:id="rId3"/>
    <sheet name="400 ºC_H2O2" sheetId="9" r:id="rId4"/>
    <sheet name=" 500ºC_H2O2" sheetId="11" r:id="rId5"/>
    <sheet name="600 ºC_H2O2" sheetId="12" r:id="rId6"/>
    <sheet name="graphics" sheetId="1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" i="15" l="1"/>
  <c r="S3" i="15"/>
  <c r="U6" i="11" l="1"/>
  <c r="U6" i="12"/>
  <c r="U6" i="8"/>
  <c r="U6" i="6"/>
  <c r="N30" i="6" l="1"/>
  <c r="O30" i="6" s="1"/>
  <c r="M30" i="6"/>
</calcChain>
</file>

<file path=xl/sharedStrings.xml><?xml version="1.0" encoding="utf-8"?>
<sst xmlns="http://schemas.openxmlformats.org/spreadsheetml/2006/main" count="186" uniqueCount="41">
  <si>
    <t>Frequency</t>
  </si>
  <si>
    <t>Z'</t>
  </si>
  <si>
    <t>-Z''</t>
  </si>
  <si>
    <t>Z</t>
  </si>
  <si>
    <t>-Phase</t>
  </si>
  <si>
    <t>Potential (DC)</t>
  </si>
  <si>
    <t>Current (DC)</t>
  </si>
  <si>
    <t>ω (rad/s)</t>
  </si>
  <si>
    <t>(-ωZ'')^2 ((1/F)^2)</t>
  </si>
  <si>
    <t>1/C^2 calc</t>
  </si>
  <si>
    <t>Rs (Ω)</t>
  </si>
  <si>
    <t>(1/Cp^2)</t>
  </si>
  <si>
    <t>área expuesta luz</t>
  </si>
  <si>
    <t>cm^2</t>
  </si>
  <si>
    <t>Comprobar igual</t>
  </si>
  <si>
    <t>DATOS NOVA</t>
  </si>
  <si>
    <t>con área</t>
  </si>
  <si>
    <t>1/C^2 (cm/F)^2</t>
  </si>
  <si>
    <t>CH (F/cm)</t>
  </si>
  <si>
    <t>ud.representación</t>
  </si>
  <si>
    <t>1/C^2 *10^-11</t>
  </si>
  <si>
    <t>A</t>
  </si>
  <si>
    <t>B</t>
  </si>
  <si>
    <t>Y(*10^-11)= AX + B</t>
  </si>
  <si>
    <t>Y</t>
  </si>
  <si>
    <t>X</t>
  </si>
  <si>
    <t>Nanos</t>
  </si>
  <si>
    <t xml:space="preserve">12.1.22 </t>
  </si>
  <si>
    <t>Inicial</t>
  </si>
  <si>
    <t xml:space="preserve">Ctrl+V </t>
  </si>
  <si>
    <t>Con luz</t>
  </si>
  <si>
    <t>18.1.22 2</t>
  </si>
  <si>
    <t>Imp1</t>
  </si>
  <si>
    <t>WS1+ 15V 1h + Imp</t>
  </si>
  <si>
    <t>19.1.22</t>
  </si>
  <si>
    <t>Imp2</t>
  </si>
  <si>
    <t>WS1+ 15V 1h + 30V 5 minImp</t>
  </si>
  <si>
    <t>Luz</t>
  </si>
  <si>
    <t>11.1.22 .2</t>
  </si>
  <si>
    <t>Final</t>
  </si>
  <si>
    <t>Frequency (Hz)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</si>
</sst>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00_-;\-* #,##0.0000_-;_-* &quot;-&quot;??_-;_-@_-"/>
    <numFmt numFmtId="165" formatCode="_-* #,##0.00000_-;\-* #,##0.0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CD9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1" fontId="0" fillId="0" borderId="0" xfId="0" applyNumberFormat="1"/>
    <xf numFmtId="0" fontId="2" fillId="3" borderId="0" xfId="0" applyFont="1" applyFill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6" xfId="0" applyFill="1" applyBorder="1"/>
    <xf numFmtId="0" fontId="2" fillId="4" borderId="0" xfId="0" applyFont="1" applyFill="1" applyAlignment="1">
      <alignment horizontal="center" vertical="center" wrapText="1"/>
    </xf>
    <xf numFmtId="0" fontId="0" fillId="4" borderId="0" xfId="0" applyFill="1"/>
    <xf numFmtId="43" fontId="0" fillId="3" borderId="0" xfId="1" applyFont="1" applyFill="1"/>
    <xf numFmtId="0" fontId="2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164" fontId="0" fillId="5" borderId="4" xfId="1" applyNumberFormat="1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11" fontId="0" fillId="0" borderId="0" xfId="0" applyNumberFormat="1" applyAlignment="1">
      <alignment vertical="center" wrapText="1"/>
    </xf>
    <xf numFmtId="43" fontId="0" fillId="0" borderId="0" xfId="1" applyFont="1" applyFill="1" applyBorder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1" fontId="0" fillId="0" borderId="0" xfId="0" applyNumberFormat="1" applyAlignment="1">
      <alignment wrapText="1"/>
    </xf>
    <xf numFmtId="165" fontId="0" fillId="3" borderId="0" xfId="1" applyNumberFormat="1" applyFont="1" applyFill="1"/>
    <xf numFmtId="164" fontId="0" fillId="3" borderId="0" xfId="1" applyNumberFormat="1" applyFont="1" applyFill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1/C^2 *10^-11 (cm/F)^2 vs potential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245999079660496"/>
          <c:y val="0.17866088631984589"/>
          <c:w val="0.86048654429559945"/>
          <c:h val="0.7095940861438563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'600 Citric '!$G$6:$G$55</c:f>
              <c:numCache>
                <c:formatCode>General</c:formatCode>
                <c:ptCount val="50"/>
                <c:pt idx="0">
                  <c:v>0.99986600000000003</c:v>
                </c:pt>
                <c:pt idx="1">
                  <c:v>0.934863</c:v>
                </c:pt>
                <c:pt idx="2">
                  <c:v>0.87412900000000004</c:v>
                </c:pt>
                <c:pt idx="3">
                  <c:v>0.81736699999999995</c:v>
                </c:pt>
                <c:pt idx="4">
                  <c:v>0.76457200000000003</c:v>
                </c:pt>
                <c:pt idx="5">
                  <c:v>0.71482800000000002</c:v>
                </c:pt>
                <c:pt idx="6">
                  <c:v>0.66844300000000001</c:v>
                </c:pt>
                <c:pt idx="7">
                  <c:v>0.62510900000000003</c:v>
                </c:pt>
                <c:pt idx="8">
                  <c:v>0.58452199999999999</c:v>
                </c:pt>
                <c:pt idx="9">
                  <c:v>0.54668000000000005</c:v>
                </c:pt>
                <c:pt idx="10">
                  <c:v>0.51127999999999996</c:v>
                </c:pt>
                <c:pt idx="11">
                  <c:v>0.47801500000000002</c:v>
                </c:pt>
                <c:pt idx="12">
                  <c:v>0.447071</c:v>
                </c:pt>
                <c:pt idx="13">
                  <c:v>0.41810799999999998</c:v>
                </c:pt>
                <c:pt idx="14">
                  <c:v>0.39094699999999999</c:v>
                </c:pt>
                <c:pt idx="15">
                  <c:v>0.365618</c:v>
                </c:pt>
                <c:pt idx="16">
                  <c:v>0.34184599999999998</c:v>
                </c:pt>
                <c:pt idx="17">
                  <c:v>0.31972</c:v>
                </c:pt>
                <c:pt idx="18">
                  <c:v>0.29893700000000001</c:v>
                </c:pt>
                <c:pt idx="19">
                  <c:v>0.27959400000000001</c:v>
                </c:pt>
                <c:pt idx="20">
                  <c:v>0.261436</c:v>
                </c:pt>
                <c:pt idx="21">
                  <c:v>0.24449399999999999</c:v>
                </c:pt>
                <c:pt idx="22">
                  <c:v>0.22866</c:v>
                </c:pt>
                <c:pt idx="23">
                  <c:v>0.21385899999999999</c:v>
                </c:pt>
                <c:pt idx="24">
                  <c:v>0.19997200000000001</c:v>
                </c:pt>
              </c:numCache>
            </c:numRef>
          </c:xVal>
          <c:yVal>
            <c:numRef>
              <c:f>'600 Citric '!$O$6:$O$55</c:f>
              <c:numCache>
                <c:formatCode>_-* #,##0.0000_-;\-* #,##0.0000_-;_-* "-"??_-;_-@_-</c:formatCode>
                <c:ptCount val="50"/>
                <c:pt idx="0">
                  <c:v>5.4416000000000006E-2</c:v>
                </c:pt>
                <c:pt idx="1">
                  <c:v>5.0968960000000008E-2</c:v>
                </c:pt>
                <c:pt idx="2">
                  <c:v>4.7165600000000009E-2</c:v>
                </c:pt>
                <c:pt idx="3">
                  <c:v>4.3278560000000008E-2</c:v>
                </c:pt>
                <c:pt idx="4">
                  <c:v>3.9269600000000009E-2</c:v>
                </c:pt>
                <c:pt idx="5">
                  <c:v>3.5116000000000001E-2</c:v>
                </c:pt>
                <c:pt idx="6">
                  <c:v>3.0976960000000001E-2</c:v>
                </c:pt>
                <c:pt idx="7">
                  <c:v>2.6932960000000002E-2</c:v>
                </c:pt>
                <c:pt idx="8">
                  <c:v>2.3178240000000003E-2</c:v>
                </c:pt>
                <c:pt idx="9">
                  <c:v>1.9761440000000005E-2</c:v>
                </c:pt>
                <c:pt idx="10">
                  <c:v>1.6716160000000001E-2</c:v>
                </c:pt>
                <c:pt idx="11">
                  <c:v>1.4055840000000002E-2</c:v>
                </c:pt>
                <c:pt idx="12">
                  <c:v>1.1751136000000002E-2</c:v>
                </c:pt>
                <c:pt idx="13">
                  <c:v>9.7781440000000025E-3</c:v>
                </c:pt>
                <c:pt idx="14">
                  <c:v>8.1507360000000004E-3</c:v>
                </c:pt>
                <c:pt idx="15">
                  <c:v>6.8031360000000004E-3</c:v>
                </c:pt>
                <c:pt idx="16">
                  <c:v>5.6959360000000013E-3</c:v>
                </c:pt>
                <c:pt idx="17">
                  <c:v>4.7795840000000008E-3</c:v>
                </c:pt>
                <c:pt idx="18">
                  <c:v>4.0353440000000006E-3</c:v>
                </c:pt>
                <c:pt idx="19">
                  <c:v>3.4263840000000002E-3</c:v>
                </c:pt>
                <c:pt idx="20">
                  <c:v>2.9145760000000003E-3</c:v>
                </c:pt>
                <c:pt idx="21">
                  <c:v>2.5124960000000003E-3</c:v>
                </c:pt>
                <c:pt idx="22">
                  <c:v>2.1857280000000001E-3</c:v>
                </c:pt>
                <c:pt idx="23">
                  <c:v>1.9001760000000002E-3</c:v>
                </c:pt>
                <c:pt idx="24">
                  <c:v>1.6788160000000003E-3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9C-469D-B6BF-DAF901796F4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'600 Citric '!$G$9:$G$20</c:f>
              <c:numCache>
                <c:formatCode>General</c:formatCode>
                <c:ptCount val="12"/>
                <c:pt idx="0">
                  <c:v>0.81736699999999995</c:v>
                </c:pt>
                <c:pt idx="1">
                  <c:v>0.76457200000000003</c:v>
                </c:pt>
                <c:pt idx="2">
                  <c:v>0.71482800000000002</c:v>
                </c:pt>
                <c:pt idx="3">
                  <c:v>0.66844300000000001</c:v>
                </c:pt>
                <c:pt idx="4">
                  <c:v>0.62510900000000003</c:v>
                </c:pt>
                <c:pt idx="5">
                  <c:v>0.58452199999999999</c:v>
                </c:pt>
                <c:pt idx="6">
                  <c:v>0.54668000000000005</c:v>
                </c:pt>
                <c:pt idx="7">
                  <c:v>0.51127999999999996</c:v>
                </c:pt>
                <c:pt idx="8">
                  <c:v>0.47801500000000002</c:v>
                </c:pt>
                <c:pt idx="9">
                  <c:v>0.447071</c:v>
                </c:pt>
                <c:pt idx="10">
                  <c:v>0.41810799999999998</c:v>
                </c:pt>
                <c:pt idx="11">
                  <c:v>0.39094699999999999</c:v>
                </c:pt>
              </c:numCache>
            </c:numRef>
          </c:xVal>
          <c:yVal>
            <c:numRef>
              <c:f>'600 Citric '!$O$9:$O$18</c:f>
              <c:numCache>
                <c:formatCode>_-* #,##0.0000_-;\-* #,##0.0000_-;_-* "-"??_-;_-@_-</c:formatCode>
                <c:ptCount val="10"/>
                <c:pt idx="0">
                  <c:v>4.3278560000000008E-2</c:v>
                </c:pt>
                <c:pt idx="1">
                  <c:v>3.9269600000000009E-2</c:v>
                </c:pt>
                <c:pt idx="2">
                  <c:v>3.5116000000000001E-2</c:v>
                </c:pt>
                <c:pt idx="3">
                  <c:v>3.0976960000000001E-2</c:v>
                </c:pt>
                <c:pt idx="4">
                  <c:v>2.6932960000000002E-2</c:v>
                </c:pt>
                <c:pt idx="5">
                  <c:v>2.3178240000000003E-2</c:v>
                </c:pt>
                <c:pt idx="6">
                  <c:v>1.9761440000000005E-2</c:v>
                </c:pt>
                <c:pt idx="7">
                  <c:v>1.6716160000000001E-2</c:v>
                </c:pt>
                <c:pt idx="8">
                  <c:v>1.4055840000000002E-2</c:v>
                </c:pt>
                <c:pt idx="9">
                  <c:v>1.1751136000000002E-2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9C-469D-B6BF-DAF901796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72104"/>
        <c:axId val="281672760"/>
      </c:scatterChart>
      <c:valAx>
        <c:axId val="28167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760"/>
        <c:crosses val="autoZero"/>
        <c:crossBetween val="midCat"/>
      </c:valAx>
      <c:valAx>
        <c:axId val="28167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0_-;\-* #,##0.00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104"/>
        <c:crossesAt val="-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1/C^2 *10^-11 (cm/F)^2 vs potential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245999079660496"/>
          <c:y val="0.17866088631984589"/>
          <c:w val="0.86048654429559945"/>
          <c:h val="0.7095940861438563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'600 ºC_H2O2'!$G$6:$G$55</c:f>
              <c:numCache>
                <c:formatCode>General</c:formatCode>
                <c:ptCount val="50"/>
                <c:pt idx="0">
                  <c:v>1.0001599999999999</c:v>
                </c:pt>
                <c:pt idx="1">
                  <c:v>0.93545299999999998</c:v>
                </c:pt>
                <c:pt idx="2">
                  <c:v>0.87440399999999996</c:v>
                </c:pt>
                <c:pt idx="3">
                  <c:v>0.81762800000000002</c:v>
                </c:pt>
                <c:pt idx="4">
                  <c:v>0.76482700000000003</c:v>
                </c:pt>
                <c:pt idx="5">
                  <c:v>0.71507699999999996</c:v>
                </c:pt>
                <c:pt idx="6">
                  <c:v>0.66868899999999998</c:v>
                </c:pt>
                <c:pt idx="7">
                  <c:v>0.62535399999999997</c:v>
                </c:pt>
                <c:pt idx="8">
                  <c:v>0.58475999999999995</c:v>
                </c:pt>
                <c:pt idx="9">
                  <c:v>0.54691500000000004</c:v>
                </c:pt>
                <c:pt idx="10">
                  <c:v>0.51151100000000005</c:v>
                </c:pt>
                <c:pt idx="11">
                  <c:v>0.477968</c:v>
                </c:pt>
                <c:pt idx="12">
                  <c:v>0.44702199999999997</c:v>
                </c:pt>
                <c:pt idx="13">
                  <c:v>0.41802899999999998</c:v>
                </c:pt>
                <c:pt idx="14">
                  <c:v>0.39086900000000002</c:v>
                </c:pt>
                <c:pt idx="15">
                  <c:v>0.365541</c:v>
                </c:pt>
                <c:pt idx="16">
                  <c:v>0.34176600000000001</c:v>
                </c:pt>
                <c:pt idx="17">
                  <c:v>0.31964399999999998</c:v>
                </c:pt>
                <c:pt idx="18">
                  <c:v>0.29885699999999998</c:v>
                </c:pt>
                <c:pt idx="19">
                  <c:v>0.27950700000000001</c:v>
                </c:pt>
                <c:pt idx="20">
                  <c:v>0.261351</c:v>
                </c:pt>
                <c:pt idx="21">
                  <c:v>0.24441099999999999</c:v>
                </c:pt>
                <c:pt idx="22">
                  <c:v>0.228543</c:v>
                </c:pt>
                <c:pt idx="23">
                  <c:v>0.21374099999999999</c:v>
                </c:pt>
                <c:pt idx="24">
                  <c:v>0.19988500000000001</c:v>
                </c:pt>
              </c:numCache>
            </c:numRef>
          </c:xVal>
          <c:yVal>
            <c:numRef>
              <c:f>'600 ºC_H2O2'!$O$6:$O$55</c:f>
              <c:numCache>
                <c:formatCode>_-* #,##0.00000_-;\-* #,##0.00000_-;_-* "-"??_-;_-@_-</c:formatCode>
                <c:ptCount val="50"/>
                <c:pt idx="0">
                  <c:v>0.12067173657875659</c:v>
                </c:pt>
                <c:pt idx="1">
                  <c:v>8.4960141628852598E-2</c:v>
                </c:pt>
                <c:pt idx="2">
                  <c:v>5.8539871065477297E-2</c:v>
                </c:pt>
                <c:pt idx="3">
                  <c:v>4.1406147448034315E-2</c:v>
                </c:pt>
                <c:pt idx="4">
                  <c:v>3.0621021497498326E-2</c:v>
                </c:pt>
                <c:pt idx="5">
                  <c:v>2.365252814806838E-2</c:v>
                </c:pt>
                <c:pt idx="6">
                  <c:v>1.9386452465200189E-2</c:v>
                </c:pt>
                <c:pt idx="7">
                  <c:v>1.6266108422832611E-2</c:v>
                </c:pt>
                <c:pt idx="8">
                  <c:v>1.4091400052963868E-2</c:v>
                </c:pt>
                <c:pt idx="9">
                  <c:v>1.2518769441911484E-2</c:v>
                </c:pt>
                <c:pt idx="10">
                  <c:v>1.1102882626905366E-2</c:v>
                </c:pt>
                <c:pt idx="11">
                  <c:v>1.0025125591599965E-2</c:v>
                </c:pt>
                <c:pt idx="12">
                  <c:v>9.0570599485233858E-3</c:v>
                </c:pt>
                <c:pt idx="13">
                  <c:v>8.2568675992689688E-3</c:v>
                </c:pt>
                <c:pt idx="14">
                  <c:v>7.580477349882239E-3</c:v>
                </c:pt>
                <c:pt idx="15">
                  <c:v>7.0559538793748032E-3</c:v>
                </c:pt>
                <c:pt idx="16">
                  <c:v>6.4858123077571831E-3</c:v>
                </c:pt>
                <c:pt idx="17">
                  <c:v>6.0134404133585784E-3</c:v>
                </c:pt>
                <c:pt idx="18">
                  <c:v>5.4837139626354682E-3</c:v>
                </c:pt>
                <c:pt idx="19">
                  <c:v>5.0794498690398988E-3</c:v>
                </c:pt>
                <c:pt idx="20">
                  <c:v>4.7133670021640628E-3</c:v>
                </c:pt>
                <c:pt idx="21">
                  <c:v>4.3634832437079805E-3</c:v>
                </c:pt>
                <c:pt idx="22">
                  <c:v>4.0766088807439229E-3</c:v>
                </c:pt>
                <c:pt idx="23">
                  <c:v>3.8144248790313749E-3</c:v>
                </c:pt>
                <c:pt idx="24">
                  <c:v>3.5100873380246493E-3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ED-4BC5-9175-C88940CCEAE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215039881378464"/>
                  <c:y val="-0.29019578838772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'600 ºC_H2O2'!$G$15:$G$28</c:f>
              <c:numCache>
                <c:formatCode>General</c:formatCode>
                <c:ptCount val="14"/>
                <c:pt idx="0">
                  <c:v>0.54691500000000004</c:v>
                </c:pt>
                <c:pt idx="1">
                  <c:v>0.51151100000000005</c:v>
                </c:pt>
                <c:pt idx="2">
                  <c:v>0.477968</c:v>
                </c:pt>
                <c:pt idx="3">
                  <c:v>0.44702199999999997</c:v>
                </c:pt>
                <c:pt idx="4">
                  <c:v>0.41802899999999998</c:v>
                </c:pt>
                <c:pt idx="5">
                  <c:v>0.39086900000000002</c:v>
                </c:pt>
                <c:pt idx="6">
                  <c:v>0.365541</c:v>
                </c:pt>
                <c:pt idx="7">
                  <c:v>0.34176600000000001</c:v>
                </c:pt>
                <c:pt idx="8">
                  <c:v>0.31964399999999998</c:v>
                </c:pt>
                <c:pt idx="9">
                  <c:v>0.29885699999999998</c:v>
                </c:pt>
                <c:pt idx="10">
                  <c:v>0.27950700000000001</c:v>
                </c:pt>
                <c:pt idx="11">
                  <c:v>0.261351</c:v>
                </c:pt>
                <c:pt idx="12">
                  <c:v>0.24441099999999999</c:v>
                </c:pt>
                <c:pt idx="13">
                  <c:v>0.228543</c:v>
                </c:pt>
              </c:numCache>
            </c:numRef>
          </c:xVal>
          <c:yVal>
            <c:numRef>
              <c:f>'600 ºC_H2O2'!$O$15:$O$28</c:f>
              <c:numCache>
                <c:formatCode>_-* #,##0.00000_-;\-* #,##0.00000_-;_-* "-"??_-;_-@_-</c:formatCode>
                <c:ptCount val="14"/>
                <c:pt idx="0">
                  <c:v>1.2518769441911484E-2</c:v>
                </c:pt>
                <c:pt idx="1">
                  <c:v>1.1102882626905366E-2</c:v>
                </c:pt>
                <c:pt idx="2">
                  <c:v>1.0025125591599965E-2</c:v>
                </c:pt>
                <c:pt idx="3">
                  <c:v>9.0570599485233858E-3</c:v>
                </c:pt>
                <c:pt idx="4">
                  <c:v>8.2568675992689688E-3</c:v>
                </c:pt>
                <c:pt idx="5">
                  <c:v>7.580477349882239E-3</c:v>
                </c:pt>
                <c:pt idx="6">
                  <c:v>7.0559538793748032E-3</c:v>
                </c:pt>
                <c:pt idx="7">
                  <c:v>6.4858123077571831E-3</c:v>
                </c:pt>
                <c:pt idx="8">
                  <c:v>6.0134404133585784E-3</c:v>
                </c:pt>
                <c:pt idx="9">
                  <c:v>5.4837139626354682E-3</c:v>
                </c:pt>
                <c:pt idx="10">
                  <c:v>5.0794498690398988E-3</c:v>
                </c:pt>
                <c:pt idx="11">
                  <c:v>4.7133670021640628E-3</c:v>
                </c:pt>
                <c:pt idx="12">
                  <c:v>4.3634832437079805E-3</c:v>
                </c:pt>
                <c:pt idx="13">
                  <c:v>4.0766088807439229E-3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ED-4BC5-9175-C88940CCE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72104"/>
        <c:axId val="281672760"/>
      </c:scatterChart>
      <c:valAx>
        <c:axId val="28167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760"/>
        <c:crosses val="autoZero"/>
        <c:crossBetween val="midCat"/>
      </c:valAx>
      <c:valAx>
        <c:axId val="28167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00_-;\-* #,##0.000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104"/>
        <c:crossesAt val="-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b="0"/>
              <a:t>(a) H</a:t>
            </a:r>
            <a:r>
              <a:rPr lang="es-ES" b="0" baseline="-25000"/>
              <a:t>2</a:t>
            </a:r>
            <a:r>
              <a:rPr lang="es-ES" b="0"/>
              <a:t>O</a:t>
            </a:r>
            <a:r>
              <a:rPr lang="es-ES" b="0" baseline="-25000"/>
              <a:t>2</a:t>
            </a:r>
          </a:p>
        </c:rich>
      </c:tx>
      <c:layout>
        <c:manualLayout>
          <c:xMode val="edge"/>
          <c:yMode val="edge"/>
          <c:x val="0.13619601781640742"/>
          <c:y val="2.8901734104046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81064014725432"/>
          <c:y val="0.17866088631984589"/>
          <c:w val="0.83613589494495"/>
          <c:h val="0.69032626340782555"/>
        </c:manualLayout>
      </c:layout>
      <c:scatterChart>
        <c:scatterStyle val="lineMarker"/>
        <c:varyColors val="0"/>
        <c:ser>
          <c:idx val="4"/>
          <c:order val="0"/>
          <c:tx>
            <c:v>600°C</c:v>
          </c:tx>
          <c:spPr>
            <a:ln w="25400">
              <a:noFill/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'600 ºC_H2O2'!$O$6:$O$30</c:f>
              <c:numCache>
                <c:formatCode>_-* #,##0.00000_-;\-* #,##0.00000_-;_-* "-"??_-;_-@_-</c:formatCode>
                <c:ptCount val="25"/>
                <c:pt idx="0">
                  <c:v>0.12067173657875659</c:v>
                </c:pt>
                <c:pt idx="1">
                  <c:v>8.4960141628852598E-2</c:v>
                </c:pt>
                <c:pt idx="2">
                  <c:v>5.8539871065477297E-2</c:v>
                </c:pt>
                <c:pt idx="3">
                  <c:v>4.1406147448034315E-2</c:v>
                </c:pt>
                <c:pt idx="4">
                  <c:v>3.0621021497498326E-2</c:v>
                </c:pt>
                <c:pt idx="5">
                  <c:v>2.365252814806838E-2</c:v>
                </c:pt>
                <c:pt idx="6">
                  <c:v>1.9386452465200189E-2</c:v>
                </c:pt>
                <c:pt idx="7">
                  <c:v>1.6266108422832611E-2</c:v>
                </c:pt>
                <c:pt idx="8">
                  <c:v>1.4091400052963868E-2</c:v>
                </c:pt>
                <c:pt idx="9">
                  <c:v>1.2518769441911484E-2</c:v>
                </c:pt>
                <c:pt idx="10">
                  <c:v>1.1102882626905366E-2</c:v>
                </c:pt>
                <c:pt idx="11">
                  <c:v>1.0025125591599965E-2</c:v>
                </c:pt>
                <c:pt idx="12">
                  <c:v>9.0570599485233858E-3</c:v>
                </c:pt>
                <c:pt idx="13">
                  <c:v>8.2568675992689688E-3</c:v>
                </c:pt>
                <c:pt idx="14">
                  <c:v>7.580477349882239E-3</c:v>
                </c:pt>
                <c:pt idx="15">
                  <c:v>7.0559538793748032E-3</c:v>
                </c:pt>
                <c:pt idx="16">
                  <c:v>6.4858123077571831E-3</c:v>
                </c:pt>
                <c:pt idx="17">
                  <c:v>6.0134404133585784E-3</c:v>
                </c:pt>
                <c:pt idx="18">
                  <c:v>5.4837139626354682E-3</c:v>
                </c:pt>
                <c:pt idx="19">
                  <c:v>5.0794498690398988E-3</c:v>
                </c:pt>
                <c:pt idx="20">
                  <c:v>4.7133670021640628E-3</c:v>
                </c:pt>
                <c:pt idx="21">
                  <c:v>4.3634832437079805E-3</c:v>
                </c:pt>
                <c:pt idx="22">
                  <c:v>4.0766088807439229E-3</c:v>
                </c:pt>
                <c:pt idx="23">
                  <c:v>3.8144248790313749E-3</c:v>
                </c:pt>
                <c:pt idx="24">
                  <c:v>3.5100873380246493E-3</c:v>
                </c:pt>
              </c:numCache>
            </c:numRef>
          </c:xVal>
          <c:yVal>
            <c:numRef>
              <c:f>'600 ºC_H2O2'!$O$6:$O$30</c:f>
              <c:numCache>
                <c:formatCode>_-* #,##0.00000_-;\-* #,##0.00000_-;_-* "-"??_-;_-@_-</c:formatCode>
                <c:ptCount val="25"/>
                <c:pt idx="0">
                  <c:v>0.12067173657875659</c:v>
                </c:pt>
                <c:pt idx="1">
                  <c:v>8.4960141628852598E-2</c:v>
                </c:pt>
                <c:pt idx="2">
                  <c:v>5.8539871065477297E-2</c:v>
                </c:pt>
                <c:pt idx="3">
                  <c:v>4.1406147448034315E-2</c:v>
                </c:pt>
                <c:pt idx="4">
                  <c:v>3.0621021497498326E-2</c:v>
                </c:pt>
                <c:pt idx="5">
                  <c:v>2.365252814806838E-2</c:v>
                </c:pt>
                <c:pt idx="6">
                  <c:v>1.9386452465200189E-2</c:v>
                </c:pt>
                <c:pt idx="7">
                  <c:v>1.6266108422832611E-2</c:v>
                </c:pt>
                <c:pt idx="8">
                  <c:v>1.4091400052963868E-2</c:v>
                </c:pt>
                <c:pt idx="9">
                  <c:v>1.2518769441911484E-2</c:v>
                </c:pt>
                <c:pt idx="10">
                  <c:v>1.1102882626905366E-2</c:v>
                </c:pt>
                <c:pt idx="11">
                  <c:v>1.0025125591599965E-2</c:v>
                </c:pt>
                <c:pt idx="12">
                  <c:v>9.0570599485233858E-3</c:v>
                </c:pt>
                <c:pt idx="13">
                  <c:v>8.2568675992689688E-3</c:v>
                </c:pt>
                <c:pt idx="14">
                  <c:v>7.580477349882239E-3</c:v>
                </c:pt>
                <c:pt idx="15">
                  <c:v>7.0559538793748032E-3</c:v>
                </c:pt>
                <c:pt idx="16">
                  <c:v>6.4858123077571831E-3</c:v>
                </c:pt>
                <c:pt idx="17">
                  <c:v>6.0134404133585784E-3</c:v>
                </c:pt>
                <c:pt idx="18">
                  <c:v>5.4837139626354682E-3</c:v>
                </c:pt>
                <c:pt idx="19">
                  <c:v>5.0794498690398988E-3</c:v>
                </c:pt>
                <c:pt idx="20">
                  <c:v>4.7133670021640628E-3</c:v>
                </c:pt>
                <c:pt idx="21">
                  <c:v>4.3634832437079805E-3</c:v>
                </c:pt>
                <c:pt idx="22">
                  <c:v>4.0766088807439229E-3</c:v>
                </c:pt>
                <c:pt idx="23">
                  <c:v>3.8144248790313749E-3</c:v>
                </c:pt>
                <c:pt idx="24">
                  <c:v>3.5100873380246493E-3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0E-409A-9BC0-078AA0A9DAED}"/>
            </c:ext>
          </c:extLst>
        </c:ser>
        <c:ser>
          <c:idx val="5"/>
          <c:order val="1"/>
          <c:tx>
            <c:v>pdt</c:v>
          </c:tx>
          <c:spPr>
            <a:ln w="25400">
              <a:noFill/>
            </a:ln>
          </c:spPr>
          <c:marker>
            <c:symbol val="square"/>
            <c:size val="5"/>
          </c:marker>
          <c:trendline>
            <c:spPr>
              <a:ln w="19050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xVal>
            <c:numRef>
              <c:f>'600 ºC_H2O2'!$G$6:$G$30</c:f>
              <c:numCache>
                <c:formatCode>General</c:formatCode>
                <c:ptCount val="25"/>
                <c:pt idx="0">
                  <c:v>1.0001599999999999</c:v>
                </c:pt>
                <c:pt idx="1">
                  <c:v>0.93545299999999998</c:v>
                </c:pt>
                <c:pt idx="2">
                  <c:v>0.87440399999999996</c:v>
                </c:pt>
                <c:pt idx="3">
                  <c:v>0.81762800000000002</c:v>
                </c:pt>
                <c:pt idx="4">
                  <c:v>0.76482700000000003</c:v>
                </c:pt>
                <c:pt idx="5">
                  <c:v>0.71507699999999996</c:v>
                </c:pt>
                <c:pt idx="6">
                  <c:v>0.66868899999999998</c:v>
                </c:pt>
                <c:pt idx="7">
                  <c:v>0.62535399999999997</c:v>
                </c:pt>
                <c:pt idx="8">
                  <c:v>0.58475999999999995</c:v>
                </c:pt>
                <c:pt idx="9">
                  <c:v>0.54691500000000004</c:v>
                </c:pt>
                <c:pt idx="10">
                  <c:v>0.51151100000000005</c:v>
                </c:pt>
                <c:pt idx="11">
                  <c:v>0.477968</c:v>
                </c:pt>
                <c:pt idx="12">
                  <c:v>0.44702199999999997</c:v>
                </c:pt>
                <c:pt idx="13">
                  <c:v>0.41802899999999998</c:v>
                </c:pt>
                <c:pt idx="14">
                  <c:v>0.39086900000000002</c:v>
                </c:pt>
                <c:pt idx="15">
                  <c:v>0.365541</c:v>
                </c:pt>
                <c:pt idx="16">
                  <c:v>0.34176600000000001</c:v>
                </c:pt>
                <c:pt idx="17">
                  <c:v>0.31964399999999998</c:v>
                </c:pt>
                <c:pt idx="18">
                  <c:v>0.29885699999999998</c:v>
                </c:pt>
                <c:pt idx="19">
                  <c:v>0.27950700000000001</c:v>
                </c:pt>
                <c:pt idx="20">
                  <c:v>0.261351</c:v>
                </c:pt>
                <c:pt idx="21">
                  <c:v>0.24441099999999999</c:v>
                </c:pt>
                <c:pt idx="22">
                  <c:v>0.228543</c:v>
                </c:pt>
                <c:pt idx="23">
                  <c:v>0.21374099999999999</c:v>
                </c:pt>
                <c:pt idx="24">
                  <c:v>0.19988500000000001</c:v>
                </c:pt>
              </c:numCache>
            </c:numRef>
          </c:xVal>
          <c:yVal>
            <c:numRef>
              <c:f>'600 ºC_H2O2'!$O$6:$O$30</c:f>
              <c:numCache>
                <c:formatCode>_-* #,##0.00000_-;\-* #,##0.00000_-;_-* "-"??_-;_-@_-</c:formatCode>
                <c:ptCount val="25"/>
                <c:pt idx="0">
                  <c:v>0.12067173657875659</c:v>
                </c:pt>
                <c:pt idx="1">
                  <c:v>8.4960141628852598E-2</c:v>
                </c:pt>
                <c:pt idx="2">
                  <c:v>5.8539871065477297E-2</c:v>
                </c:pt>
                <c:pt idx="3">
                  <c:v>4.1406147448034315E-2</c:v>
                </c:pt>
                <c:pt idx="4">
                  <c:v>3.0621021497498326E-2</c:v>
                </c:pt>
                <c:pt idx="5">
                  <c:v>2.365252814806838E-2</c:v>
                </c:pt>
                <c:pt idx="6">
                  <c:v>1.9386452465200189E-2</c:v>
                </c:pt>
                <c:pt idx="7">
                  <c:v>1.6266108422832611E-2</c:v>
                </c:pt>
                <c:pt idx="8">
                  <c:v>1.4091400052963868E-2</c:v>
                </c:pt>
                <c:pt idx="9">
                  <c:v>1.2518769441911484E-2</c:v>
                </c:pt>
                <c:pt idx="10">
                  <c:v>1.1102882626905366E-2</c:v>
                </c:pt>
                <c:pt idx="11">
                  <c:v>1.0025125591599965E-2</c:v>
                </c:pt>
                <c:pt idx="12">
                  <c:v>9.0570599485233858E-3</c:v>
                </c:pt>
                <c:pt idx="13">
                  <c:v>8.2568675992689688E-3</c:v>
                </c:pt>
                <c:pt idx="14">
                  <c:v>7.580477349882239E-3</c:v>
                </c:pt>
                <c:pt idx="15">
                  <c:v>7.0559538793748032E-3</c:v>
                </c:pt>
                <c:pt idx="16">
                  <c:v>6.4858123077571831E-3</c:v>
                </c:pt>
                <c:pt idx="17">
                  <c:v>6.0134404133585784E-3</c:v>
                </c:pt>
                <c:pt idx="18">
                  <c:v>5.4837139626354682E-3</c:v>
                </c:pt>
                <c:pt idx="19">
                  <c:v>5.0794498690398988E-3</c:v>
                </c:pt>
                <c:pt idx="20">
                  <c:v>4.7133670021640628E-3</c:v>
                </c:pt>
                <c:pt idx="21">
                  <c:v>4.3634832437079805E-3</c:v>
                </c:pt>
                <c:pt idx="22">
                  <c:v>4.0766088807439229E-3</c:v>
                </c:pt>
                <c:pt idx="23">
                  <c:v>3.8144248790313749E-3</c:v>
                </c:pt>
                <c:pt idx="24">
                  <c:v>3.5100873380246493E-3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0E-409A-9BC0-078AA0A9DAED}"/>
            </c:ext>
          </c:extLst>
        </c:ser>
        <c:ser>
          <c:idx val="2"/>
          <c:order val="2"/>
          <c:tx>
            <c:v>500°C</c:v>
          </c:tx>
          <c:spPr>
            <a:ln w="25400">
              <a:noFill/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 500ºC_H2O2'!$G$6:$G$30</c:f>
              <c:numCache>
                <c:formatCode>General</c:formatCode>
                <c:ptCount val="25"/>
                <c:pt idx="0">
                  <c:v>1.0001199999999999</c:v>
                </c:pt>
                <c:pt idx="1">
                  <c:v>0.93542199999999998</c:v>
                </c:pt>
                <c:pt idx="2">
                  <c:v>0.87467799999999996</c:v>
                </c:pt>
                <c:pt idx="3">
                  <c:v>0.81760100000000002</c:v>
                </c:pt>
                <c:pt idx="4">
                  <c:v>0.76479900000000001</c:v>
                </c:pt>
                <c:pt idx="5">
                  <c:v>0.71505300000000005</c:v>
                </c:pt>
                <c:pt idx="6">
                  <c:v>0.66866300000000001</c:v>
                </c:pt>
                <c:pt idx="7">
                  <c:v>0.62532500000000002</c:v>
                </c:pt>
                <c:pt idx="8">
                  <c:v>0.58473299999999995</c:v>
                </c:pt>
                <c:pt idx="9">
                  <c:v>0.54688700000000001</c:v>
                </c:pt>
                <c:pt idx="10">
                  <c:v>0.511486</c:v>
                </c:pt>
                <c:pt idx="11">
                  <c:v>0.47797299999999998</c:v>
                </c:pt>
                <c:pt idx="12">
                  <c:v>0.44699699999999998</c:v>
                </c:pt>
                <c:pt idx="13">
                  <c:v>0.41803400000000002</c:v>
                </c:pt>
                <c:pt idx="14">
                  <c:v>0.39087100000000002</c:v>
                </c:pt>
                <c:pt idx="15">
                  <c:v>0.36554599999999998</c:v>
                </c:pt>
                <c:pt idx="16">
                  <c:v>0.34173700000000001</c:v>
                </c:pt>
                <c:pt idx="17">
                  <c:v>0.31964300000000001</c:v>
                </c:pt>
                <c:pt idx="18">
                  <c:v>0.29886699999999999</c:v>
                </c:pt>
                <c:pt idx="19">
                  <c:v>0.27948299999999998</c:v>
                </c:pt>
                <c:pt idx="20">
                  <c:v>0.26132100000000003</c:v>
                </c:pt>
                <c:pt idx="21">
                  <c:v>0.24438299999999999</c:v>
                </c:pt>
                <c:pt idx="22">
                  <c:v>0.228518</c:v>
                </c:pt>
                <c:pt idx="23">
                  <c:v>0.21374399999999999</c:v>
                </c:pt>
                <c:pt idx="24">
                  <c:v>0.19985900000000001</c:v>
                </c:pt>
              </c:numCache>
            </c:numRef>
          </c:xVal>
          <c:yVal>
            <c:numRef>
              <c:f>' 500ºC_H2O2'!$O$6:$O$30</c:f>
              <c:numCache>
                <c:formatCode>_(* #,##0.00_);_(* \(#,##0.00\);_(* "-"??_);_(@_)</c:formatCode>
                <c:ptCount val="25"/>
                <c:pt idx="0">
                  <c:v>0.43279741339476718</c:v>
                </c:pt>
                <c:pt idx="1">
                  <c:v>0.41967666860369984</c:v>
                </c:pt>
                <c:pt idx="2">
                  <c:v>0.40290207925918875</c:v>
                </c:pt>
                <c:pt idx="3">
                  <c:v>0.38495796456726089</c:v>
                </c:pt>
                <c:pt idx="4">
                  <c:v>0.36667024312649266</c:v>
                </c:pt>
                <c:pt idx="5">
                  <c:v>0.34930884589183819</c:v>
                </c:pt>
                <c:pt idx="6">
                  <c:v>0.33048113293070691</c:v>
                </c:pt>
                <c:pt idx="7">
                  <c:v>0.31184757297680316</c:v>
                </c:pt>
                <c:pt idx="8">
                  <c:v>0.29225970153023734</c:v>
                </c:pt>
                <c:pt idx="9">
                  <c:v>0.27186518721727437</c:v>
                </c:pt>
                <c:pt idx="10">
                  <c:v>0.25032584034481964</c:v>
                </c:pt>
                <c:pt idx="11">
                  <c:v>0.2270362581158476</c:v>
                </c:pt>
                <c:pt idx="12">
                  <c:v>0.20322719987867185</c:v>
                </c:pt>
                <c:pt idx="13">
                  <c:v>0.1792315826728236</c:v>
                </c:pt>
                <c:pt idx="14">
                  <c:v>0.15553660825785026</c:v>
                </c:pt>
                <c:pt idx="15">
                  <c:v>0.13350163665451731</c:v>
                </c:pt>
                <c:pt idx="16">
                  <c:v>0.11278466749227699</c:v>
                </c:pt>
                <c:pt idx="17">
                  <c:v>9.4687255588782437E-2</c:v>
                </c:pt>
                <c:pt idx="18">
                  <c:v>7.8635179625662799E-2</c:v>
                </c:pt>
                <c:pt idx="19">
                  <c:v>6.4831354659384222E-2</c:v>
                </c:pt>
                <c:pt idx="20">
                  <c:v>5.3435398741607909E-2</c:v>
                </c:pt>
                <c:pt idx="21">
                  <c:v>4.3949629172504757E-2</c:v>
                </c:pt>
                <c:pt idx="22">
                  <c:v>3.6382551682505641E-2</c:v>
                </c:pt>
                <c:pt idx="23">
                  <c:v>2.9989674861588413E-2</c:v>
                </c:pt>
                <c:pt idx="24">
                  <c:v>2.4973321461896986E-2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0E-409A-9BC0-078AA0A9DAED}"/>
            </c:ext>
          </c:extLst>
        </c:ser>
        <c:ser>
          <c:idx val="0"/>
          <c:order val="3"/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chemeClr val="accent2"/>
                </a:solidFill>
              </a:ln>
            </c:spPr>
            <c:trendlineType val="linear"/>
            <c:forward val="0.2"/>
            <c:dispRSqr val="0"/>
            <c:dispEq val="0"/>
          </c:trendline>
          <c:xVal>
            <c:numRef>
              <c:f>'400 ºC_H2O2'!$G$17:$G$24</c:f>
              <c:numCache>
                <c:formatCode>General</c:formatCode>
                <c:ptCount val="8"/>
                <c:pt idx="0">
                  <c:v>0.477964</c:v>
                </c:pt>
                <c:pt idx="1">
                  <c:v>0.447021</c:v>
                </c:pt>
                <c:pt idx="2">
                  <c:v>0.41802899999999998</c:v>
                </c:pt>
                <c:pt idx="3">
                  <c:v>0.39086500000000002</c:v>
                </c:pt>
                <c:pt idx="4">
                  <c:v>0.365562</c:v>
                </c:pt>
                <c:pt idx="5">
                  <c:v>0.341725</c:v>
                </c:pt>
                <c:pt idx="6">
                  <c:v>0.31963000000000003</c:v>
                </c:pt>
                <c:pt idx="7">
                  <c:v>0.29884899999999998</c:v>
                </c:pt>
              </c:numCache>
            </c:numRef>
          </c:xVal>
          <c:yVal>
            <c:numRef>
              <c:f>'400 ºC_H2O2'!$O$17:$O$24</c:f>
              <c:numCache>
                <c:formatCode>_(* #,##0.00_);_(* \(#,##0.00\);_(* "-"??_);_(@_)</c:formatCode>
                <c:ptCount val="8"/>
                <c:pt idx="0">
                  <c:v>0.58618763376923388</c:v>
                </c:pt>
                <c:pt idx="1">
                  <c:v>0.52856981627405242</c:v>
                </c:pt>
                <c:pt idx="2">
                  <c:v>0.45776753184927393</c:v>
                </c:pt>
                <c:pt idx="3">
                  <c:v>0.37526840583228216</c:v>
                </c:pt>
                <c:pt idx="4">
                  <c:v>0.28716911670425749</c:v>
                </c:pt>
                <c:pt idx="5">
                  <c:v>0.20254434243551142</c:v>
                </c:pt>
                <c:pt idx="7">
                  <c:v>8.3400545879223298E-2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20E-409A-9BC0-078AA0A9DAED}"/>
            </c:ext>
          </c:extLst>
        </c:ser>
        <c:ser>
          <c:idx val="1"/>
          <c:order val="4"/>
          <c:tx>
            <c:v>400°C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'400 ºC_H2O2'!$G$6:$G$27</c:f>
              <c:numCache>
                <c:formatCode>General</c:formatCode>
                <c:ptCount val="22"/>
                <c:pt idx="0">
                  <c:v>1.0001199999999999</c:v>
                </c:pt>
                <c:pt idx="1">
                  <c:v>0.93541600000000003</c:v>
                </c:pt>
                <c:pt idx="2">
                  <c:v>0.87467600000000001</c:v>
                </c:pt>
                <c:pt idx="3">
                  <c:v>0.81759899999999996</c:v>
                </c:pt>
                <c:pt idx="4">
                  <c:v>0.76479600000000003</c:v>
                </c:pt>
                <c:pt idx="5">
                  <c:v>0.71534900000000001</c:v>
                </c:pt>
                <c:pt idx="6">
                  <c:v>0.66865300000000005</c:v>
                </c:pt>
                <c:pt idx="7">
                  <c:v>0.62531400000000004</c:v>
                </c:pt>
                <c:pt idx="8">
                  <c:v>0.58472100000000005</c:v>
                </c:pt>
                <c:pt idx="9">
                  <c:v>0.54687799999999998</c:v>
                </c:pt>
                <c:pt idx="10">
                  <c:v>0.51147799999999999</c:v>
                </c:pt>
                <c:pt idx="11">
                  <c:v>0.477964</c:v>
                </c:pt>
                <c:pt idx="12">
                  <c:v>0.447021</c:v>
                </c:pt>
                <c:pt idx="13">
                  <c:v>0.41802899999999998</c:v>
                </c:pt>
                <c:pt idx="14">
                  <c:v>0.39086500000000002</c:v>
                </c:pt>
                <c:pt idx="15">
                  <c:v>0.365562</c:v>
                </c:pt>
                <c:pt idx="16">
                  <c:v>0.341725</c:v>
                </c:pt>
                <c:pt idx="17">
                  <c:v>0.31963000000000003</c:v>
                </c:pt>
                <c:pt idx="18">
                  <c:v>0.29884899999999998</c:v>
                </c:pt>
                <c:pt idx="19">
                  <c:v>0.27947</c:v>
                </c:pt>
                <c:pt idx="20">
                  <c:v>0.26131300000000002</c:v>
                </c:pt>
                <c:pt idx="21">
                  <c:v>0.24437400000000001</c:v>
                </c:pt>
              </c:numCache>
            </c:numRef>
          </c:xVal>
          <c:yVal>
            <c:numRef>
              <c:f>'400 ºC_H2O2'!$O$6:$O$27</c:f>
              <c:numCache>
                <c:formatCode>_(* #,##0.00_);_(* \(#,##0.00\);_(* "-"??_);_(@_)</c:formatCode>
                <c:ptCount val="22"/>
                <c:pt idx="0">
                  <c:v>0.93392317734886565</c:v>
                </c:pt>
                <c:pt idx="1">
                  <c:v>0.92089271853918042</c:v>
                </c:pt>
                <c:pt idx="2">
                  <c:v>0.89675203088067257</c:v>
                </c:pt>
                <c:pt idx="3">
                  <c:v>0.86947323585833447</c:v>
                </c:pt>
                <c:pt idx="4">
                  <c:v>0.84082022078156582</c:v>
                </c:pt>
                <c:pt idx="6">
                  <c:v>0.78054209551252807</c:v>
                </c:pt>
                <c:pt idx="7">
                  <c:v>0.74885181590294092</c:v>
                </c:pt>
                <c:pt idx="8">
                  <c:v>0.71450578889358152</c:v>
                </c:pt>
                <c:pt idx="9">
                  <c:v>0.67699572938898733</c:v>
                </c:pt>
                <c:pt idx="10">
                  <c:v>0.63552949082498766</c:v>
                </c:pt>
                <c:pt idx="11">
                  <c:v>0.58618763376923388</c:v>
                </c:pt>
                <c:pt idx="12">
                  <c:v>0.52856981627405242</c:v>
                </c:pt>
                <c:pt idx="13">
                  <c:v>0.45776753184927393</c:v>
                </c:pt>
                <c:pt idx="14">
                  <c:v>0.37526840583228216</c:v>
                </c:pt>
                <c:pt idx="15">
                  <c:v>0.28716911670425749</c:v>
                </c:pt>
                <c:pt idx="16">
                  <c:v>0.20254434243551142</c:v>
                </c:pt>
                <c:pt idx="18">
                  <c:v>8.3400545879223298E-2</c:v>
                </c:pt>
                <c:pt idx="19">
                  <c:v>5.1380212102552628E-2</c:v>
                </c:pt>
                <c:pt idx="20">
                  <c:v>3.18891083182124E-2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20E-409A-9BC0-078AA0A9DAED}"/>
            </c:ext>
          </c:extLst>
        </c:ser>
        <c:ser>
          <c:idx val="3"/>
          <c:order val="5"/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linear"/>
            <c:forward val="0.2"/>
            <c:dispRSqr val="0"/>
            <c:dispEq val="0"/>
          </c:trendline>
          <c:xVal>
            <c:numRef>
              <c:f>' 500ºC_H2O2'!$G$14:$G$23</c:f>
              <c:numCache>
                <c:formatCode>General</c:formatCode>
                <c:ptCount val="10"/>
                <c:pt idx="0">
                  <c:v>0.58473299999999995</c:v>
                </c:pt>
                <c:pt idx="1">
                  <c:v>0.54688700000000001</c:v>
                </c:pt>
                <c:pt idx="2">
                  <c:v>0.511486</c:v>
                </c:pt>
                <c:pt idx="3">
                  <c:v>0.47797299999999998</c:v>
                </c:pt>
                <c:pt idx="4">
                  <c:v>0.44699699999999998</c:v>
                </c:pt>
                <c:pt idx="5">
                  <c:v>0.41803400000000002</c:v>
                </c:pt>
                <c:pt idx="6">
                  <c:v>0.39087100000000002</c:v>
                </c:pt>
                <c:pt idx="7">
                  <c:v>0.36554599999999998</c:v>
                </c:pt>
                <c:pt idx="8">
                  <c:v>0.34173700000000001</c:v>
                </c:pt>
                <c:pt idx="9">
                  <c:v>0.31964300000000001</c:v>
                </c:pt>
              </c:numCache>
            </c:numRef>
          </c:xVal>
          <c:yVal>
            <c:numRef>
              <c:f>' 500ºC_H2O2'!$O$14:$O$23</c:f>
              <c:numCache>
                <c:formatCode>_(* #,##0.00_);_(* \(#,##0.00\);_(* "-"??_);_(@_)</c:formatCode>
                <c:ptCount val="10"/>
                <c:pt idx="0">
                  <c:v>0.29225970153023734</c:v>
                </c:pt>
                <c:pt idx="1">
                  <c:v>0.27186518721727437</c:v>
                </c:pt>
                <c:pt idx="2">
                  <c:v>0.25032584034481964</c:v>
                </c:pt>
                <c:pt idx="3">
                  <c:v>0.2270362581158476</c:v>
                </c:pt>
                <c:pt idx="4">
                  <c:v>0.20322719987867185</c:v>
                </c:pt>
                <c:pt idx="5">
                  <c:v>0.1792315826728236</c:v>
                </c:pt>
                <c:pt idx="6">
                  <c:v>0.15553660825785026</c:v>
                </c:pt>
                <c:pt idx="7">
                  <c:v>0.13350163665451731</c:v>
                </c:pt>
                <c:pt idx="8">
                  <c:v>0.11278466749227699</c:v>
                </c:pt>
                <c:pt idx="9">
                  <c:v>9.4687255588782437E-2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20E-409A-9BC0-078AA0A9D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72104"/>
        <c:axId val="281672760"/>
      </c:scatterChart>
      <c:valAx>
        <c:axId val="281672104"/>
        <c:scaling>
          <c:orientation val="minMax"/>
          <c:max val="1"/>
          <c:min val="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E/V vs (Ag/AgCl)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760"/>
        <c:crosses val="autoZero"/>
        <c:crossBetween val="midCat"/>
        <c:majorUnit val="0.1"/>
        <c:minorUnit val="2.0000000000000004E-2"/>
      </c:valAx>
      <c:valAx>
        <c:axId val="281672760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1/C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2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 *10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-11 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/ (cm/F)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2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 </a:t>
                </a:r>
                <a:endParaRPr lang="es-ES" b="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104"/>
        <c:crossesAt val="-1"/>
        <c:crossBetween val="midCat"/>
        <c:minorUnit val="5.000000000000001E-2"/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6732936832398085"/>
          <c:y val="0.19266533157343771"/>
          <c:w val="0.11069937280567201"/>
          <c:h val="0.26131377725183197"/>
        </c:manualLayout>
      </c:layout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b="0"/>
              <a:t>(b) Citric Acid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81064014725432"/>
          <c:y val="0.17866088631984589"/>
          <c:w val="0.83613589494495"/>
          <c:h val="0.69032626340782555"/>
        </c:manualLayout>
      </c:layout>
      <c:scatterChart>
        <c:scatterStyle val="lineMarker"/>
        <c:varyColors val="0"/>
        <c:ser>
          <c:idx val="4"/>
          <c:order val="0"/>
          <c:tx>
            <c:v>600°C</c:v>
          </c:tx>
          <c:spPr>
            <a:ln w="25400">
              <a:noFill/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'600 Citric '!$G$6:$G$30</c:f>
              <c:numCache>
                <c:formatCode>General</c:formatCode>
                <c:ptCount val="25"/>
                <c:pt idx="0">
                  <c:v>0.99986600000000003</c:v>
                </c:pt>
                <c:pt idx="1">
                  <c:v>0.934863</c:v>
                </c:pt>
                <c:pt idx="2">
                  <c:v>0.87412900000000004</c:v>
                </c:pt>
                <c:pt idx="3">
                  <c:v>0.81736699999999995</c:v>
                </c:pt>
                <c:pt idx="4">
                  <c:v>0.76457200000000003</c:v>
                </c:pt>
                <c:pt idx="5">
                  <c:v>0.71482800000000002</c:v>
                </c:pt>
                <c:pt idx="6">
                  <c:v>0.66844300000000001</c:v>
                </c:pt>
                <c:pt idx="7">
                  <c:v>0.62510900000000003</c:v>
                </c:pt>
                <c:pt idx="8">
                  <c:v>0.58452199999999999</c:v>
                </c:pt>
                <c:pt idx="9">
                  <c:v>0.54668000000000005</c:v>
                </c:pt>
                <c:pt idx="10">
                  <c:v>0.51127999999999996</c:v>
                </c:pt>
                <c:pt idx="11">
                  <c:v>0.47801500000000002</c:v>
                </c:pt>
                <c:pt idx="12">
                  <c:v>0.447071</c:v>
                </c:pt>
                <c:pt idx="13">
                  <c:v>0.41810799999999998</c:v>
                </c:pt>
                <c:pt idx="14">
                  <c:v>0.39094699999999999</c:v>
                </c:pt>
                <c:pt idx="15">
                  <c:v>0.365618</c:v>
                </c:pt>
                <c:pt idx="16">
                  <c:v>0.34184599999999998</c:v>
                </c:pt>
                <c:pt idx="17">
                  <c:v>0.31972</c:v>
                </c:pt>
                <c:pt idx="18">
                  <c:v>0.29893700000000001</c:v>
                </c:pt>
                <c:pt idx="19">
                  <c:v>0.27959400000000001</c:v>
                </c:pt>
                <c:pt idx="20">
                  <c:v>0.261436</c:v>
                </c:pt>
                <c:pt idx="21">
                  <c:v>0.24449399999999999</c:v>
                </c:pt>
                <c:pt idx="22">
                  <c:v>0.22866</c:v>
                </c:pt>
                <c:pt idx="23">
                  <c:v>0.21385899999999999</c:v>
                </c:pt>
                <c:pt idx="24">
                  <c:v>0.19997200000000001</c:v>
                </c:pt>
              </c:numCache>
            </c:numRef>
          </c:xVal>
          <c:yVal>
            <c:numRef>
              <c:f>'600 Citric '!$O$6:$O$30</c:f>
              <c:numCache>
                <c:formatCode>_-* #,##0.0000_-;\-* #,##0.0000_-;_-* "-"??_-;_-@_-</c:formatCode>
                <c:ptCount val="25"/>
                <c:pt idx="0">
                  <c:v>5.4416000000000006E-2</c:v>
                </c:pt>
                <c:pt idx="1">
                  <c:v>5.0968960000000008E-2</c:v>
                </c:pt>
                <c:pt idx="2">
                  <c:v>4.7165600000000009E-2</c:v>
                </c:pt>
                <c:pt idx="3">
                  <c:v>4.3278560000000008E-2</c:v>
                </c:pt>
                <c:pt idx="4">
                  <c:v>3.9269600000000009E-2</c:v>
                </c:pt>
                <c:pt idx="5">
                  <c:v>3.5116000000000001E-2</c:v>
                </c:pt>
                <c:pt idx="6">
                  <c:v>3.0976960000000001E-2</c:v>
                </c:pt>
                <c:pt idx="7">
                  <c:v>2.6932960000000002E-2</c:v>
                </c:pt>
                <c:pt idx="8">
                  <c:v>2.3178240000000003E-2</c:v>
                </c:pt>
                <c:pt idx="9">
                  <c:v>1.9761440000000005E-2</c:v>
                </c:pt>
                <c:pt idx="10">
                  <c:v>1.6716160000000001E-2</c:v>
                </c:pt>
                <c:pt idx="11">
                  <c:v>1.4055840000000002E-2</c:v>
                </c:pt>
                <c:pt idx="12">
                  <c:v>1.1751136000000002E-2</c:v>
                </c:pt>
                <c:pt idx="13">
                  <c:v>9.7781440000000025E-3</c:v>
                </c:pt>
                <c:pt idx="14">
                  <c:v>8.1507360000000004E-3</c:v>
                </c:pt>
                <c:pt idx="15">
                  <c:v>6.8031360000000004E-3</c:v>
                </c:pt>
                <c:pt idx="16">
                  <c:v>5.6959360000000013E-3</c:v>
                </c:pt>
                <c:pt idx="17">
                  <c:v>4.7795840000000008E-3</c:v>
                </c:pt>
                <c:pt idx="18">
                  <c:v>4.0353440000000006E-3</c:v>
                </c:pt>
                <c:pt idx="19">
                  <c:v>3.4263840000000002E-3</c:v>
                </c:pt>
                <c:pt idx="20">
                  <c:v>2.9145760000000003E-3</c:v>
                </c:pt>
                <c:pt idx="21">
                  <c:v>2.5124960000000003E-3</c:v>
                </c:pt>
                <c:pt idx="22">
                  <c:v>2.1857280000000001E-3</c:v>
                </c:pt>
                <c:pt idx="23">
                  <c:v>1.9001760000000002E-3</c:v>
                </c:pt>
                <c:pt idx="24">
                  <c:v>1.6788160000000003E-3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EE-42FD-8B2A-9B5060FA0E85}"/>
            </c:ext>
          </c:extLst>
        </c:ser>
        <c:ser>
          <c:idx val="5"/>
          <c:order val="1"/>
          <c:tx>
            <c:v>pdt</c:v>
          </c:tx>
          <c:spPr>
            <a:ln w="19050">
              <a:noFill/>
            </a:ln>
          </c:spPr>
          <c:marker>
            <c:symbol val="square"/>
            <c:size val="5"/>
          </c:marker>
          <c:trendline>
            <c:spPr>
              <a:ln w="19050">
                <a:solidFill>
                  <a:schemeClr val="accent6"/>
                </a:solidFill>
              </a:ln>
            </c:spPr>
            <c:trendlineType val="linear"/>
            <c:forward val="0.1"/>
            <c:dispRSqr val="0"/>
            <c:dispEq val="0"/>
          </c:trendline>
          <c:xVal>
            <c:numRef>
              <c:f>'600 Citric '!$G$8:$G$19</c:f>
              <c:numCache>
                <c:formatCode>General</c:formatCode>
                <c:ptCount val="12"/>
                <c:pt idx="0">
                  <c:v>0.87412900000000004</c:v>
                </c:pt>
                <c:pt idx="1">
                  <c:v>0.81736699999999995</c:v>
                </c:pt>
                <c:pt idx="2">
                  <c:v>0.76457200000000003</c:v>
                </c:pt>
                <c:pt idx="3">
                  <c:v>0.71482800000000002</c:v>
                </c:pt>
                <c:pt idx="4">
                  <c:v>0.66844300000000001</c:v>
                </c:pt>
                <c:pt idx="5">
                  <c:v>0.62510900000000003</c:v>
                </c:pt>
                <c:pt idx="6">
                  <c:v>0.58452199999999999</c:v>
                </c:pt>
                <c:pt idx="7">
                  <c:v>0.54668000000000005</c:v>
                </c:pt>
                <c:pt idx="8">
                  <c:v>0.51127999999999996</c:v>
                </c:pt>
                <c:pt idx="9">
                  <c:v>0.47801500000000002</c:v>
                </c:pt>
                <c:pt idx="10">
                  <c:v>0.447071</c:v>
                </c:pt>
                <c:pt idx="11">
                  <c:v>0.41810799999999998</c:v>
                </c:pt>
              </c:numCache>
            </c:numRef>
          </c:xVal>
          <c:yVal>
            <c:numRef>
              <c:f>'600 Citric '!$O$8:$O$19</c:f>
              <c:numCache>
                <c:formatCode>_-* #,##0.0000_-;\-* #,##0.0000_-;_-* "-"??_-;_-@_-</c:formatCode>
                <c:ptCount val="12"/>
                <c:pt idx="0">
                  <c:v>4.7165600000000009E-2</c:v>
                </c:pt>
                <c:pt idx="1">
                  <c:v>4.3278560000000008E-2</c:v>
                </c:pt>
                <c:pt idx="2">
                  <c:v>3.9269600000000009E-2</c:v>
                </c:pt>
                <c:pt idx="3">
                  <c:v>3.5116000000000001E-2</c:v>
                </c:pt>
                <c:pt idx="4">
                  <c:v>3.0976960000000001E-2</c:v>
                </c:pt>
                <c:pt idx="5">
                  <c:v>2.6932960000000002E-2</c:v>
                </c:pt>
                <c:pt idx="6">
                  <c:v>2.3178240000000003E-2</c:v>
                </c:pt>
                <c:pt idx="7">
                  <c:v>1.9761440000000005E-2</c:v>
                </c:pt>
                <c:pt idx="8">
                  <c:v>1.6716160000000001E-2</c:v>
                </c:pt>
                <c:pt idx="9">
                  <c:v>1.4055840000000002E-2</c:v>
                </c:pt>
                <c:pt idx="10">
                  <c:v>1.1751136000000002E-2</c:v>
                </c:pt>
                <c:pt idx="11">
                  <c:v>9.7781440000000025E-3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EE-42FD-8B2A-9B5060FA0E85}"/>
            </c:ext>
          </c:extLst>
        </c:ser>
        <c:ser>
          <c:idx val="2"/>
          <c:order val="2"/>
          <c:tx>
            <c:v>500°C</c:v>
          </c:tx>
          <c:spPr>
            <a:ln w="25400">
              <a:noFill/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'500 ºC citric'!$G$6:$G$55</c:f>
              <c:numCache>
                <c:formatCode>General</c:formatCode>
                <c:ptCount val="50"/>
                <c:pt idx="0">
                  <c:v>1.0001899999999999</c:v>
                </c:pt>
                <c:pt idx="1">
                  <c:v>0.93547999999999998</c:v>
                </c:pt>
                <c:pt idx="2">
                  <c:v>0.87474499999999999</c:v>
                </c:pt>
                <c:pt idx="3">
                  <c:v>0.81766799999999995</c:v>
                </c:pt>
                <c:pt idx="4">
                  <c:v>0.76486100000000001</c:v>
                </c:pt>
                <c:pt idx="5">
                  <c:v>0.71510600000000002</c:v>
                </c:pt>
                <c:pt idx="6">
                  <c:v>0.66872100000000001</c:v>
                </c:pt>
                <c:pt idx="7">
                  <c:v>0.62538000000000005</c:v>
                </c:pt>
                <c:pt idx="8">
                  <c:v>0.58479000000000003</c:v>
                </c:pt>
                <c:pt idx="9">
                  <c:v>0.54694600000000004</c:v>
                </c:pt>
                <c:pt idx="10">
                  <c:v>0.51154999999999995</c:v>
                </c:pt>
                <c:pt idx="11">
                  <c:v>0.47803499999999999</c:v>
                </c:pt>
                <c:pt idx="12">
                  <c:v>0.44708799999999999</c:v>
                </c:pt>
                <c:pt idx="13">
                  <c:v>0.418128</c:v>
                </c:pt>
                <c:pt idx="14">
                  <c:v>0.39094499999999999</c:v>
                </c:pt>
                <c:pt idx="15">
                  <c:v>0.365643</c:v>
                </c:pt>
                <c:pt idx="16">
                  <c:v>0.341839</c:v>
                </c:pt>
                <c:pt idx="17">
                  <c:v>0.31971699999999997</c:v>
                </c:pt>
                <c:pt idx="18">
                  <c:v>0.29892999999999997</c:v>
                </c:pt>
                <c:pt idx="19">
                  <c:v>0.27957900000000002</c:v>
                </c:pt>
                <c:pt idx="20">
                  <c:v>0.26142799999999999</c:v>
                </c:pt>
                <c:pt idx="21">
                  <c:v>0.244482</c:v>
                </c:pt>
                <c:pt idx="22">
                  <c:v>0.22861500000000001</c:v>
                </c:pt>
                <c:pt idx="23">
                  <c:v>0.21384400000000001</c:v>
                </c:pt>
                <c:pt idx="24">
                  <c:v>0.199959</c:v>
                </c:pt>
              </c:numCache>
            </c:numRef>
          </c:xVal>
          <c:yVal>
            <c:numRef>
              <c:f>'500 ºC citric'!$O$6:$O$55</c:f>
              <c:numCache>
                <c:formatCode>_(* #,##0.00_);_(* \(#,##0.00\);_(* "-"??_);_(@_)</c:formatCode>
                <c:ptCount val="50"/>
                <c:pt idx="0">
                  <c:v>0.16129625</c:v>
                </c:pt>
                <c:pt idx="1">
                  <c:v>0.15576699999999999</c:v>
                </c:pt>
                <c:pt idx="2">
                  <c:v>0.147872</c:v>
                </c:pt>
                <c:pt idx="3">
                  <c:v>0.13935124999999998</c:v>
                </c:pt>
                <c:pt idx="4">
                  <c:v>0.12998750000000001</c:v>
                </c:pt>
                <c:pt idx="5">
                  <c:v>0.12004274999999999</c:v>
                </c:pt>
                <c:pt idx="6">
                  <c:v>0.10903824999999999</c:v>
                </c:pt>
                <c:pt idx="7">
                  <c:v>9.7595749999999995E-2</c:v>
                </c:pt>
                <c:pt idx="8">
                  <c:v>8.5675500000000002E-2</c:v>
                </c:pt>
                <c:pt idx="9">
                  <c:v>7.361849999999999E-2</c:v>
                </c:pt>
                <c:pt idx="10">
                  <c:v>6.1919749999999996E-2</c:v>
                </c:pt>
                <c:pt idx="11">
                  <c:v>5.1209749999999998E-2</c:v>
                </c:pt>
                <c:pt idx="12">
                  <c:v>4.1861499999999996E-2</c:v>
                </c:pt>
                <c:pt idx="13">
                  <c:v>3.4109500000000001E-2</c:v>
                </c:pt>
                <c:pt idx="14">
                  <c:v>2.77115E-2</c:v>
                </c:pt>
                <c:pt idx="15">
                  <c:v>2.2571399999999998E-2</c:v>
                </c:pt>
                <c:pt idx="16">
                  <c:v>1.8555149999999999E-2</c:v>
                </c:pt>
                <c:pt idx="17">
                  <c:v>1.5309249999999998E-2</c:v>
                </c:pt>
                <c:pt idx="18">
                  <c:v>1.2732525E-2</c:v>
                </c:pt>
                <c:pt idx="19">
                  <c:v>1.0659574999999999E-2</c:v>
                </c:pt>
                <c:pt idx="20">
                  <c:v>8.9412499999999995E-3</c:v>
                </c:pt>
                <c:pt idx="21">
                  <c:v>7.5983249999999995E-3</c:v>
                </c:pt>
                <c:pt idx="22">
                  <c:v>6.4955249999999994E-3</c:v>
                </c:pt>
                <c:pt idx="23">
                  <c:v>5.5537499999999997E-3</c:v>
                </c:pt>
                <c:pt idx="24">
                  <c:v>4.7590749999999998E-3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EE-42FD-8B2A-9B5060FA0E85}"/>
            </c:ext>
          </c:extLst>
        </c:ser>
        <c:ser>
          <c:idx val="3"/>
          <c:order val="3"/>
          <c:spPr>
            <a:ln w="25400">
              <a:noFill/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trendline>
            <c:spPr>
              <a:ln w="22225">
                <a:solidFill>
                  <a:schemeClr val="accent1"/>
                </a:solidFill>
              </a:ln>
            </c:spPr>
            <c:trendlineType val="linear"/>
            <c:forward val="0.2"/>
            <c:dispRSqr val="0"/>
            <c:dispEq val="0"/>
          </c:trendline>
          <c:xVal>
            <c:numRef>
              <c:f>'500 ºC citric'!$G$12:$G$20</c:f>
              <c:numCache>
                <c:formatCode>General</c:formatCode>
                <c:ptCount val="9"/>
                <c:pt idx="0">
                  <c:v>0.66872100000000001</c:v>
                </c:pt>
                <c:pt idx="1">
                  <c:v>0.62538000000000005</c:v>
                </c:pt>
                <c:pt idx="2">
                  <c:v>0.58479000000000003</c:v>
                </c:pt>
                <c:pt idx="3">
                  <c:v>0.54694600000000004</c:v>
                </c:pt>
                <c:pt idx="4">
                  <c:v>0.51154999999999995</c:v>
                </c:pt>
                <c:pt idx="5">
                  <c:v>0.47803499999999999</c:v>
                </c:pt>
                <c:pt idx="6">
                  <c:v>0.44708799999999999</c:v>
                </c:pt>
                <c:pt idx="7">
                  <c:v>0.418128</c:v>
                </c:pt>
                <c:pt idx="8">
                  <c:v>0.39094499999999999</c:v>
                </c:pt>
              </c:numCache>
            </c:numRef>
          </c:xVal>
          <c:yVal>
            <c:numRef>
              <c:f>'500 ºC citric'!$O$12:$O$20</c:f>
              <c:numCache>
                <c:formatCode>_(* #,##0.00_);_(* \(#,##0.00\);_(* "-"??_);_(@_)</c:formatCode>
                <c:ptCount val="9"/>
                <c:pt idx="0">
                  <c:v>0.10903824999999999</c:v>
                </c:pt>
                <c:pt idx="1">
                  <c:v>9.7595749999999995E-2</c:v>
                </c:pt>
                <c:pt idx="2">
                  <c:v>8.5675500000000002E-2</c:v>
                </c:pt>
                <c:pt idx="3">
                  <c:v>7.361849999999999E-2</c:v>
                </c:pt>
                <c:pt idx="4">
                  <c:v>6.1919749999999996E-2</c:v>
                </c:pt>
                <c:pt idx="5">
                  <c:v>5.1209749999999998E-2</c:v>
                </c:pt>
                <c:pt idx="6">
                  <c:v>4.1861499999999996E-2</c:v>
                </c:pt>
                <c:pt idx="7">
                  <c:v>3.4109500000000001E-2</c:v>
                </c:pt>
                <c:pt idx="8">
                  <c:v>2.77115E-2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EE-42FD-8B2A-9B5060FA0E85}"/>
            </c:ext>
          </c:extLst>
        </c:ser>
        <c:ser>
          <c:idx val="0"/>
          <c:order val="4"/>
          <c:tx>
            <c:v>400°C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'400 ºcitric'!$G$6:$G$55</c:f>
              <c:numCache>
                <c:formatCode>General</c:formatCode>
                <c:ptCount val="50"/>
                <c:pt idx="0">
                  <c:v>0.93546300000000004</c:v>
                </c:pt>
                <c:pt idx="1">
                  <c:v>0.87472099999999997</c:v>
                </c:pt>
                <c:pt idx="2">
                  <c:v>0.81764800000000004</c:v>
                </c:pt>
                <c:pt idx="3">
                  <c:v>0.76484300000000005</c:v>
                </c:pt>
                <c:pt idx="4">
                  <c:v>0.71509100000000003</c:v>
                </c:pt>
                <c:pt idx="5">
                  <c:v>0.66870399999999997</c:v>
                </c:pt>
                <c:pt idx="6">
                  <c:v>0.62536499999999995</c:v>
                </c:pt>
                <c:pt idx="7">
                  <c:v>0.58477800000000002</c:v>
                </c:pt>
                <c:pt idx="8">
                  <c:v>0.54694299999999996</c:v>
                </c:pt>
                <c:pt idx="9">
                  <c:v>0.51154100000000002</c:v>
                </c:pt>
                <c:pt idx="10">
                  <c:v>0.47802800000000001</c:v>
                </c:pt>
                <c:pt idx="11">
                  <c:v>0.44705299999999998</c:v>
                </c:pt>
                <c:pt idx="12">
                  <c:v>0.41809299999999999</c:v>
                </c:pt>
                <c:pt idx="13">
                  <c:v>0.39093099999999997</c:v>
                </c:pt>
                <c:pt idx="14">
                  <c:v>0.36563400000000001</c:v>
                </c:pt>
                <c:pt idx="15">
                  <c:v>0.34182800000000002</c:v>
                </c:pt>
                <c:pt idx="16">
                  <c:v>0.31970399999999999</c:v>
                </c:pt>
                <c:pt idx="17">
                  <c:v>0.29892200000000002</c:v>
                </c:pt>
                <c:pt idx="18">
                  <c:v>0.27958</c:v>
                </c:pt>
                <c:pt idx="19">
                  <c:v>0.26141700000000001</c:v>
                </c:pt>
                <c:pt idx="20">
                  <c:v>0.244482</c:v>
                </c:pt>
                <c:pt idx="21">
                  <c:v>0.22861500000000001</c:v>
                </c:pt>
                <c:pt idx="22">
                  <c:v>0.21381600000000001</c:v>
                </c:pt>
                <c:pt idx="23">
                  <c:v>0.19996</c:v>
                </c:pt>
              </c:numCache>
            </c:numRef>
          </c:xVal>
          <c:yVal>
            <c:numRef>
              <c:f>'400 ºcitric'!$O$6:$O$55</c:f>
              <c:numCache>
                <c:formatCode>_(* #,##0.00_);_(* \(#,##0.00\);_(* "-"??_);_(@_)</c:formatCode>
                <c:ptCount val="50"/>
                <c:pt idx="0">
                  <c:v>0.51439749999999995</c:v>
                </c:pt>
                <c:pt idx="1">
                  <c:v>0.51109249999999995</c:v>
                </c:pt>
                <c:pt idx="2">
                  <c:v>0.49856499999999998</c:v>
                </c:pt>
                <c:pt idx="3">
                  <c:v>0.48298999999999997</c:v>
                </c:pt>
                <c:pt idx="4">
                  <c:v>0.46533749999999996</c:v>
                </c:pt>
                <c:pt idx="5">
                  <c:v>0.44628499999999999</c:v>
                </c:pt>
                <c:pt idx="6">
                  <c:v>0.426145</c:v>
                </c:pt>
                <c:pt idx="7">
                  <c:v>0.40405249999999998</c:v>
                </c:pt>
                <c:pt idx="8">
                  <c:v>0.38133249999999996</c:v>
                </c:pt>
                <c:pt idx="9">
                  <c:v>0.3561125</c:v>
                </c:pt>
                <c:pt idx="10">
                  <c:v>0.32855999999999996</c:v>
                </c:pt>
                <c:pt idx="11">
                  <c:v>0.29900499999999997</c:v>
                </c:pt>
                <c:pt idx="12">
                  <c:v>0.26718500000000001</c:v>
                </c:pt>
                <c:pt idx="13">
                  <c:v>0.23336599999999999</c:v>
                </c:pt>
                <c:pt idx="14">
                  <c:v>0.19702974999999998</c:v>
                </c:pt>
                <c:pt idx="15">
                  <c:v>0.1604295</c:v>
                </c:pt>
                <c:pt idx="16">
                  <c:v>0.12472074999999999</c:v>
                </c:pt>
                <c:pt idx="17">
                  <c:v>9.3061499999999991E-2</c:v>
                </c:pt>
                <c:pt idx="18">
                  <c:v>6.6483E-2</c:v>
                </c:pt>
                <c:pt idx="19">
                  <c:v>4.6171999999999998E-2</c:v>
                </c:pt>
                <c:pt idx="20">
                  <c:v>3.15065E-2</c:v>
                </c:pt>
                <c:pt idx="21">
                  <c:v>2.1312899999999999E-2</c:v>
                </c:pt>
                <c:pt idx="22">
                  <c:v>1.4523474999999999E-2</c:v>
                </c:pt>
                <c:pt idx="23">
                  <c:v>1.0071274999999999E-2</c:v>
                </c:pt>
                <c:pt idx="24">
                  <c:v>7.0649249999999997E-3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2EE-42FD-8B2A-9B5060FA0E85}"/>
            </c:ext>
          </c:extLst>
        </c:ser>
        <c:ser>
          <c:idx val="1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forward val="0.2"/>
            <c:dispRSqr val="0"/>
            <c:dispEq val="0"/>
          </c:trendline>
          <c:xVal>
            <c:numRef>
              <c:f>'400 ºcitric'!$G$17:$G$26</c:f>
              <c:numCache>
                <c:formatCode>General</c:formatCode>
                <c:ptCount val="10"/>
                <c:pt idx="0">
                  <c:v>0.44705299999999998</c:v>
                </c:pt>
                <c:pt idx="1">
                  <c:v>0.41809299999999999</c:v>
                </c:pt>
                <c:pt idx="2">
                  <c:v>0.39093099999999997</c:v>
                </c:pt>
                <c:pt idx="3">
                  <c:v>0.36563400000000001</c:v>
                </c:pt>
                <c:pt idx="4">
                  <c:v>0.34182800000000002</c:v>
                </c:pt>
                <c:pt idx="5">
                  <c:v>0.31970399999999999</c:v>
                </c:pt>
                <c:pt idx="6">
                  <c:v>0.29892200000000002</c:v>
                </c:pt>
                <c:pt idx="7">
                  <c:v>0.27958</c:v>
                </c:pt>
                <c:pt idx="8">
                  <c:v>0.26141700000000001</c:v>
                </c:pt>
                <c:pt idx="9">
                  <c:v>0.244482</c:v>
                </c:pt>
              </c:numCache>
            </c:numRef>
          </c:xVal>
          <c:yVal>
            <c:numRef>
              <c:f>'400 ºcitric'!$O$17:$O$26</c:f>
              <c:numCache>
                <c:formatCode>_(* #,##0.00_);_(* \(#,##0.00\);_(* "-"??_);_(@_)</c:formatCode>
                <c:ptCount val="10"/>
                <c:pt idx="0">
                  <c:v>0.29900499999999997</c:v>
                </c:pt>
                <c:pt idx="1">
                  <c:v>0.26718500000000001</c:v>
                </c:pt>
                <c:pt idx="2">
                  <c:v>0.23336599999999999</c:v>
                </c:pt>
                <c:pt idx="3">
                  <c:v>0.19702974999999998</c:v>
                </c:pt>
                <c:pt idx="4">
                  <c:v>0.1604295</c:v>
                </c:pt>
                <c:pt idx="5">
                  <c:v>0.12472074999999999</c:v>
                </c:pt>
                <c:pt idx="6">
                  <c:v>9.3061499999999991E-2</c:v>
                </c:pt>
                <c:pt idx="7">
                  <c:v>6.6483E-2</c:v>
                </c:pt>
                <c:pt idx="8">
                  <c:v>4.6171999999999998E-2</c:v>
                </c:pt>
                <c:pt idx="9">
                  <c:v>3.15065E-2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2EE-42FD-8B2A-9B5060FA0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72104"/>
        <c:axId val="281672760"/>
      </c:scatterChart>
      <c:valAx>
        <c:axId val="281672104"/>
        <c:scaling>
          <c:orientation val="minMax"/>
          <c:max val="1"/>
          <c:min val="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E/V vs (Ag/AgCl)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760"/>
        <c:crosses val="autoZero"/>
        <c:crossBetween val="midCat"/>
      </c:valAx>
      <c:valAx>
        <c:axId val="281672760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1/C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2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 *10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-11 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/ (cm/F)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2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 </a:t>
                </a:r>
                <a:endParaRPr lang="es-ES" b="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104"/>
        <c:crossesAt val="-1"/>
        <c:crossBetween val="midCat"/>
        <c:minorUnit val="5.000000000000001E-2"/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4654168403044324"/>
          <c:y val="0.19043405864589508"/>
          <c:w val="0.11069937280567201"/>
          <c:h val="0.26131377725183197"/>
        </c:manualLayout>
      </c:layout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1/C^2 *10^-11 (cm/F)^2 vs potential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245999079660496"/>
          <c:y val="0.17866088631984589"/>
          <c:w val="0.86048654429559945"/>
          <c:h val="0.7095940861438563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'600 Citric '!$G$6:$G$55</c:f>
              <c:numCache>
                <c:formatCode>General</c:formatCode>
                <c:ptCount val="50"/>
                <c:pt idx="0">
                  <c:v>0.99986600000000003</c:v>
                </c:pt>
                <c:pt idx="1">
                  <c:v>0.934863</c:v>
                </c:pt>
                <c:pt idx="2">
                  <c:v>0.87412900000000004</c:v>
                </c:pt>
                <c:pt idx="3">
                  <c:v>0.81736699999999995</c:v>
                </c:pt>
                <c:pt idx="4">
                  <c:v>0.76457200000000003</c:v>
                </c:pt>
                <c:pt idx="5">
                  <c:v>0.71482800000000002</c:v>
                </c:pt>
                <c:pt idx="6">
                  <c:v>0.66844300000000001</c:v>
                </c:pt>
                <c:pt idx="7">
                  <c:v>0.62510900000000003</c:v>
                </c:pt>
                <c:pt idx="8">
                  <c:v>0.58452199999999999</c:v>
                </c:pt>
                <c:pt idx="9">
                  <c:v>0.54668000000000005</c:v>
                </c:pt>
                <c:pt idx="10">
                  <c:v>0.51127999999999996</c:v>
                </c:pt>
                <c:pt idx="11">
                  <c:v>0.47801500000000002</c:v>
                </c:pt>
                <c:pt idx="12">
                  <c:v>0.447071</c:v>
                </c:pt>
                <c:pt idx="13">
                  <c:v>0.41810799999999998</c:v>
                </c:pt>
                <c:pt idx="14">
                  <c:v>0.39094699999999999</c:v>
                </c:pt>
                <c:pt idx="15">
                  <c:v>0.365618</c:v>
                </c:pt>
                <c:pt idx="16">
                  <c:v>0.34184599999999998</c:v>
                </c:pt>
                <c:pt idx="17">
                  <c:v>0.31972</c:v>
                </c:pt>
                <c:pt idx="18">
                  <c:v>0.29893700000000001</c:v>
                </c:pt>
                <c:pt idx="19">
                  <c:v>0.27959400000000001</c:v>
                </c:pt>
                <c:pt idx="20">
                  <c:v>0.261436</c:v>
                </c:pt>
                <c:pt idx="21">
                  <c:v>0.24449399999999999</c:v>
                </c:pt>
                <c:pt idx="22">
                  <c:v>0.22866</c:v>
                </c:pt>
                <c:pt idx="23">
                  <c:v>0.21385899999999999</c:v>
                </c:pt>
                <c:pt idx="24">
                  <c:v>0.19997200000000001</c:v>
                </c:pt>
              </c:numCache>
            </c:numRef>
          </c:xVal>
          <c:yVal>
            <c:numRef>
              <c:f>'600 Citric '!$N$6:$N$55</c:f>
              <c:numCache>
                <c:formatCode>0.00E+00</c:formatCode>
                <c:ptCount val="50"/>
                <c:pt idx="0">
                  <c:v>5441600000.000001</c:v>
                </c:pt>
                <c:pt idx="1">
                  <c:v>5096896000.000001</c:v>
                </c:pt>
                <c:pt idx="2">
                  <c:v>4716560000.000001</c:v>
                </c:pt>
                <c:pt idx="3">
                  <c:v>4327856000.000001</c:v>
                </c:pt>
                <c:pt idx="4">
                  <c:v>3926960000.000001</c:v>
                </c:pt>
                <c:pt idx="5">
                  <c:v>3511600000.0000005</c:v>
                </c:pt>
                <c:pt idx="6">
                  <c:v>3097696000.0000005</c:v>
                </c:pt>
                <c:pt idx="7">
                  <c:v>2693296000.0000005</c:v>
                </c:pt>
                <c:pt idx="8">
                  <c:v>2317824000.0000005</c:v>
                </c:pt>
                <c:pt idx="9">
                  <c:v>1976144000.0000005</c:v>
                </c:pt>
                <c:pt idx="10">
                  <c:v>1671616000.0000002</c:v>
                </c:pt>
                <c:pt idx="11">
                  <c:v>1405584000.0000002</c:v>
                </c:pt>
                <c:pt idx="12">
                  <c:v>1175113600.0000002</c:v>
                </c:pt>
                <c:pt idx="13">
                  <c:v>977814400.00000024</c:v>
                </c:pt>
                <c:pt idx="14">
                  <c:v>815073600.00000012</c:v>
                </c:pt>
                <c:pt idx="15">
                  <c:v>680313600.00000012</c:v>
                </c:pt>
                <c:pt idx="16">
                  <c:v>569593600.00000012</c:v>
                </c:pt>
                <c:pt idx="17">
                  <c:v>477958400.00000012</c:v>
                </c:pt>
                <c:pt idx="18">
                  <c:v>403534400.00000006</c:v>
                </c:pt>
                <c:pt idx="19">
                  <c:v>342638400.00000006</c:v>
                </c:pt>
                <c:pt idx="20">
                  <c:v>291457600.00000006</c:v>
                </c:pt>
                <c:pt idx="21">
                  <c:v>251249600.00000006</c:v>
                </c:pt>
                <c:pt idx="22">
                  <c:v>218572800.00000003</c:v>
                </c:pt>
                <c:pt idx="23">
                  <c:v>190017600.00000003</c:v>
                </c:pt>
                <c:pt idx="24">
                  <c:v>167881600.00000003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D0-463D-8F52-127CB4D9004B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0.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'600 Citric '!$G$8:$G$19</c:f>
              <c:numCache>
                <c:formatCode>General</c:formatCode>
                <c:ptCount val="12"/>
                <c:pt idx="0">
                  <c:v>0.87412900000000004</c:v>
                </c:pt>
                <c:pt idx="1">
                  <c:v>0.81736699999999995</c:v>
                </c:pt>
                <c:pt idx="2">
                  <c:v>0.76457200000000003</c:v>
                </c:pt>
                <c:pt idx="3">
                  <c:v>0.71482800000000002</c:v>
                </c:pt>
                <c:pt idx="4">
                  <c:v>0.66844300000000001</c:v>
                </c:pt>
                <c:pt idx="5">
                  <c:v>0.62510900000000003</c:v>
                </c:pt>
                <c:pt idx="6">
                  <c:v>0.58452199999999999</c:v>
                </c:pt>
                <c:pt idx="7">
                  <c:v>0.54668000000000005</c:v>
                </c:pt>
                <c:pt idx="8">
                  <c:v>0.51127999999999996</c:v>
                </c:pt>
                <c:pt idx="9">
                  <c:v>0.47801500000000002</c:v>
                </c:pt>
                <c:pt idx="10">
                  <c:v>0.447071</c:v>
                </c:pt>
                <c:pt idx="11">
                  <c:v>0.41810799999999998</c:v>
                </c:pt>
              </c:numCache>
            </c:numRef>
          </c:xVal>
          <c:yVal>
            <c:numRef>
              <c:f>'600 Citric '!$N$8:$N$19</c:f>
              <c:numCache>
                <c:formatCode>0.00E+00</c:formatCode>
                <c:ptCount val="12"/>
                <c:pt idx="0">
                  <c:v>4716560000.000001</c:v>
                </c:pt>
                <c:pt idx="1">
                  <c:v>4327856000.000001</c:v>
                </c:pt>
                <c:pt idx="2">
                  <c:v>3926960000.000001</c:v>
                </c:pt>
                <c:pt idx="3">
                  <c:v>3511600000.0000005</c:v>
                </c:pt>
                <c:pt idx="4">
                  <c:v>3097696000.0000005</c:v>
                </c:pt>
                <c:pt idx="5">
                  <c:v>2693296000.0000005</c:v>
                </c:pt>
                <c:pt idx="6">
                  <c:v>2317824000.0000005</c:v>
                </c:pt>
                <c:pt idx="7">
                  <c:v>1976144000.0000005</c:v>
                </c:pt>
                <c:pt idx="8">
                  <c:v>1671616000.0000002</c:v>
                </c:pt>
                <c:pt idx="9">
                  <c:v>1405584000.0000002</c:v>
                </c:pt>
                <c:pt idx="10">
                  <c:v>1175113600.0000002</c:v>
                </c:pt>
                <c:pt idx="11">
                  <c:v>977814400.00000024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D0-463D-8F52-127CB4D90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72104"/>
        <c:axId val="281672760"/>
      </c:scatterChart>
      <c:valAx>
        <c:axId val="28167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760"/>
        <c:crosses val="autoZero"/>
        <c:crossBetween val="midCat"/>
      </c:valAx>
      <c:valAx>
        <c:axId val="28167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104"/>
        <c:crossesAt val="-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81064014725432"/>
          <c:y val="0.17866088631984589"/>
          <c:w val="0.83613589494495"/>
          <c:h val="0.6903262634078255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'400 ºcitric'!$G$6:$G$55</c:f>
              <c:numCache>
                <c:formatCode>General</c:formatCode>
                <c:ptCount val="50"/>
                <c:pt idx="0">
                  <c:v>0.93546300000000004</c:v>
                </c:pt>
                <c:pt idx="1">
                  <c:v>0.87472099999999997</c:v>
                </c:pt>
                <c:pt idx="2">
                  <c:v>0.81764800000000004</c:v>
                </c:pt>
                <c:pt idx="3">
                  <c:v>0.76484300000000005</c:v>
                </c:pt>
                <c:pt idx="4">
                  <c:v>0.71509100000000003</c:v>
                </c:pt>
                <c:pt idx="5">
                  <c:v>0.66870399999999997</c:v>
                </c:pt>
                <c:pt idx="6">
                  <c:v>0.62536499999999995</c:v>
                </c:pt>
                <c:pt idx="7">
                  <c:v>0.58477800000000002</c:v>
                </c:pt>
                <c:pt idx="8">
                  <c:v>0.54694299999999996</c:v>
                </c:pt>
                <c:pt idx="9">
                  <c:v>0.51154100000000002</c:v>
                </c:pt>
                <c:pt idx="10">
                  <c:v>0.47802800000000001</c:v>
                </c:pt>
                <c:pt idx="11">
                  <c:v>0.44705299999999998</c:v>
                </c:pt>
                <c:pt idx="12">
                  <c:v>0.41809299999999999</c:v>
                </c:pt>
                <c:pt idx="13">
                  <c:v>0.39093099999999997</c:v>
                </c:pt>
                <c:pt idx="14">
                  <c:v>0.36563400000000001</c:v>
                </c:pt>
                <c:pt idx="15">
                  <c:v>0.34182800000000002</c:v>
                </c:pt>
                <c:pt idx="16">
                  <c:v>0.31970399999999999</c:v>
                </c:pt>
                <c:pt idx="17">
                  <c:v>0.29892200000000002</c:v>
                </c:pt>
                <c:pt idx="18">
                  <c:v>0.27958</c:v>
                </c:pt>
                <c:pt idx="19">
                  <c:v>0.26141700000000001</c:v>
                </c:pt>
                <c:pt idx="20">
                  <c:v>0.244482</c:v>
                </c:pt>
                <c:pt idx="21">
                  <c:v>0.22861500000000001</c:v>
                </c:pt>
                <c:pt idx="22">
                  <c:v>0.21381600000000001</c:v>
                </c:pt>
                <c:pt idx="23">
                  <c:v>0.19996</c:v>
                </c:pt>
              </c:numCache>
            </c:numRef>
          </c:xVal>
          <c:yVal>
            <c:numRef>
              <c:f>'400 ºcitric'!$O$6:$O$55</c:f>
              <c:numCache>
                <c:formatCode>_(* #,##0.00_);_(* \(#,##0.00\);_(* "-"??_);_(@_)</c:formatCode>
                <c:ptCount val="50"/>
                <c:pt idx="0">
                  <c:v>0.51439749999999995</c:v>
                </c:pt>
                <c:pt idx="1">
                  <c:v>0.51109249999999995</c:v>
                </c:pt>
                <c:pt idx="2">
                  <c:v>0.49856499999999998</c:v>
                </c:pt>
                <c:pt idx="3">
                  <c:v>0.48298999999999997</c:v>
                </c:pt>
                <c:pt idx="4">
                  <c:v>0.46533749999999996</c:v>
                </c:pt>
                <c:pt idx="5">
                  <c:v>0.44628499999999999</c:v>
                </c:pt>
                <c:pt idx="6">
                  <c:v>0.426145</c:v>
                </c:pt>
                <c:pt idx="7">
                  <c:v>0.40405249999999998</c:v>
                </c:pt>
                <c:pt idx="8">
                  <c:v>0.38133249999999996</c:v>
                </c:pt>
                <c:pt idx="9">
                  <c:v>0.3561125</c:v>
                </c:pt>
                <c:pt idx="10">
                  <c:v>0.32855999999999996</c:v>
                </c:pt>
                <c:pt idx="11">
                  <c:v>0.29900499999999997</c:v>
                </c:pt>
                <c:pt idx="12">
                  <c:v>0.26718500000000001</c:v>
                </c:pt>
                <c:pt idx="13">
                  <c:v>0.23336599999999999</c:v>
                </c:pt>
                <c:pt idx="14">
                  <c:v>0.19702974999999998</c:v>
                </c:pt>
                <c:pt idx="15">
                  <c:v>0.1604295</c:v>
                </c:pt>
                <c:pt idx="16">
                  <c:v>0.12472074999999999</c:v>
                </c:pt>
                <c:pt idx="17">
                  <c:v>9.3061499999999991E-2</c:v>
                </c:pt>
                <c:pt idx="18">
                  <c:v>6.6483E-2</c:v>
                </c:pt>
                <c:pt idx="19">
                  <c:v>4.6171999999999998E-2</c:v>
                </c:pt>
                <c:pt idx="20">
                  <c:v>3.15065E-2</c:v>
                </c:pt>
                <c:pt idx="21">
                  <c:v>2.1312899999999999E-2</c:v>
                </c:pt>
                <c:pt idx="22">
                  <c:v>1.4523474999999999E-2</c:v>
                </c:pt>
                <c:pt idx="23">
                  <c:v>1.0071274999999999E-2</c:v>
                </c:pt>
                <c:pt idx="24">
                  <c:v>7.0649249999999997E-3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AA-40C1-AF91-258DDC6B7B3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forward val="0.2"/>
            <c:dispRSqr val="1"/>
            <c:dispEq val="1"/>
            <c:trendlineLbl>
              <c:layout>
                <c:manualLayout>
                  <c:x val="-0.15712517469407233"/>
                  <c:y val="7.91516847966258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'400 ºcitric'!$G$17:$G$26</c:f>
              <c:numCache>
                <c:formatCode>General</c:formatCode>
                <c:ptCount val="10"/>
                <c:pt idx="0">
                  <c:v>0.44705299999999998</c:v>
                </c:pt>
                <c:pt idx="1">
                  <c:v>0.41809299999999999</c:v>
                </c:pt>
                <c:pt idx="2">
                  <c:v>0.39093099999999997</c:v>
                </c:pt>
                <c:pt idx="3">
                  <c:v>0.36563400000000001</c:v>
                </c:pt>
                <c:pt idx="4">
                  <c:v>0.34182800000000002</c:v>
                </c:pt>
                <c:pt idx="5">
                  <c:v>0.31970399999999999</c:v>
                </c:pt>
                <c:pt idx="6">
                  <c:v>0.29892200000000002</c:v>
                </c:pt>
                <c:pt idx="7">
                  <c:v>0.27958</c:v>
                </c:pt>
                <c:pt idx="8">
                  <c:v>0.26141700000000001</c:v>
                </c:pt>
                <c:pt idx="9">
                  <c:v>0.244482</c:v>
                </c:pt>
              </c:numCache>
            </c:numRef>
          </c:xVal>
          <c:yVal>
            <c:numRef>
              <c:f>'400 ºcitric'!$O$17:$O$26</c:f>
              <c:numCache>
                <c:formatCode>_(* #,##0.00_);_(* \(#,##0.00\);_(* "-"??_);_(@_)</c:formatCode>
                <c:ptCount val="10"/>
                <c:pt idx="0">
                  <c:v>0.29900499999999997</c:v>
                </c:pt>
                <c:pt idx="1">
                  <c:v>0.26718500000000001</c:v>
                </c:pt>
                <c:pt idx="2">
                  <c:v>0.23336599999999999</c:v>
                </c:pt>
                <c:pt idx="3">
                  <c:v>0.19702974999999998</c:v>
                </c:pt>
                <c:pt idx="4">
                  <c:v>0.1604295</c:v>
                </c:pt>
                <c:pt idx="5">
                  <c:v>0.12472074999999999</c:v>
                </c:pt>
                <c:pt idx="6">
                  <c:v>9.3061499999999991E-2</c:v>
                </c:pt>
                <c:pt idx="7">
                  <c:v>6.6483E-2</c:v>
                </c:pt>
                <c:pt idx="8">
                  <c:v>4.6171999999999998E-2</c:v>
                </c:pt>
                <c:pt idx="9">
                  <c:v>3.15065E-2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AA-40C1-AF91-258DDC6B7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72104"/>
        <c:axId val="281672760"/>
      </c:scatterChart>
      <c:valAx>
        <c:axId val="281672104"/>
        <c:scaling>
          <c:orientation val="minMax"/>
          <c:min val="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E/V vs (Ag/AgCl)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760"/>
        <c:crosses val="autoZero"/>
        <c:crossBetween val="midCat"/>
      </c:valAx>
      <c:valAx>
        <c:axId val="281672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1/C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2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 *10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-11 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/ (cm/F)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2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 </a:t>
                </a:r>
                <a:endParaRPr lang="es-ES" b="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_(* #,##0.00_);_(* \(#,##0.00\);_(* &quot;-&quot;??_);_(@_)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104"/>
        <c:crossesAt val="-1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81064014725432"/>
          <c:y val="0.17866088631984589"/>
          <c:w val="0.83613589494495"/>
          <c:h val="0.69032626340782555"/>
        </c:manualLayout>
      </c:layout>
      <c:scatterChart>
        <c:scatterStyle val="lineMarker"/>
        <c:varyColors val="0"/>
        <c:ser>
          <c:idx val="2"/>
          <c:order val="0"/>
          <c:spPr>
            <a:ln w="25400">
              <a:noFill/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'500 ºC citric'!$G$6:$G$55</c:f>
              <c:numCache>
                <c:formatCode>General</c:formatCode>
                <c:ptCount val="50"/>
                <c:pt idx="0">
                  <c:v>1.0001899999999999</c:v>
                </c:pt>
                <c:pt idx="1">
                  <c:v>0.93547999999999998</c:v>
                </c:pt>
                <c:pt idx="2">
                  <c:v>0.87474499999999999</c:v>
                </c:pt>
                <c:pt idx="3">
                  <c:v>0.81766799999999995</c:v>
                </c:pt>
                <c:pt idx="4">
                  <c:v>0.76486100000000001</c:v>
                </c:pt>
                <c:pt idx="5">
                  <c:v>0.71510600000000002</c:v>
                </c:pt>
                <c:pt idx="6">
                  <c:v>0.66872100000000001</c:v>
                </c:pt>
                <c:pt idx="7">
                  <c:v>0.62538000000000005</c:v>
                </c:pt>
                <c:pt idx="8">
                  <c:v>0.58479000000000003</c:v>
                </c:pt>
                <c:pt idx="9">
                  <c:v>0.54694600000000004</c:v>
                </c:pt>
                <c:pt idx="10">
                  <c:v>0.51154999999999995</c:v>
                </c:pt>
                <c:pt idx="11">
                  <c:v>0.47803499999999999</c:v>
                </c:pt>
                <c:pt idx="12">
                  <c:v>0.44708799999999999</c:v>
                </c:pt>
                <c:pt idx="13">
                  <c:v>0.418128</c:v>
                </c:pt>
                <c:pt idx="14">
                  <c:v>0.39094499999999999</c:v>
                </c:pt>
                <c:pt idx="15">
                  <c:v>0.365643</c:v>
                </c:pt>
                <c:pt idx="16">
                  <c:v>0.341839</c:v>
                </c:pt>
                <c:pt idx="17">
                  <c:v>0.31971699999999997</c:v>
                </c:pt>
                <c:pt idx="18">
                  <c:v>0.29892999999999997</c:v>
                </c:pt>
                <c:pt idx="19">
                  <c:v>0.27957900000000002</c:v>
                </c:pt>
                <c:pt idx="20">
                  <c:v>0.26142799999999999</c:v>
                </c:pt>
                <c:pt idx="21">
                  <c:v>0.244482</c:v>
                </c:pt>
                <c:pt idx="22">
                  <c:v>0.22861500000000001</c:v>
                </c:pt>
                <c:pt idx="23">
                  <c:v>0.21384400000000001</c:v>
                </c:pt>
                <c:pt idx="24">
                  <c:v>0.199959</c:v>
                </c:pt>
              </c:numCache>
            </c:numRef>
          </c:xVal>
          <c:yVal>
            <c:numRef>
              <c:f>'500 ºC citric'!$O$6:$O$55</c:f>
              <c:numCache>
                <c:formatCode>_(* #,##0.00_);_(* \(#,##0.00\);_(* "-"??_);_(@_)</c:formatCode>
                <c:ptCount val="50"/>
                <c:pt idx="0">
                  <c:v>0.16129625</c:v>
                </c:pt>
                <c:pt idx="1">
                  <c:v>0.15576699999999999</c:v>
                </c:pt>
                <c:pt idx="2">
                  <c:v>0.147872</c:v>
                </c:pt>
                <c:pt idx="3">
                  <c:v>0.13935124999999998</c:v>
                </c:pt>
                <c:pt idx="4">
                  <c:v>0.12998750000000001</c:v>
                </c:pt>
                <c:pt idx="5">
                  <c:v>0.12004274999999999</c:v>
                </c:pt>
                <c:pt idx="6">
                  <c:v>0.10903824999999999</c:v>
                </c:pt>
                <c:pt idx="7">
                  <c:v>9.7595749999999995E-2</c:v>
                </c:pt>
                <c:pt idx="8">
                  <c:v>8.5675500000000002E-2</c:v>
                </c:pt>
                <c:pt idx="9">
                  <c:v>7.361849999999999E-2</c:v>
                </c:pt>
                <c:pt idx="10">
                  <c:v>6.1919749999999996E-2</c:v>
                </c:pt>
                <c:pt idx="11">
                  <c:v>5.1209749999999998E-2</c:v>
                </c:pt>
                <c:pt idx="12">
                  <c:v>4.1861499999999996E-2</c:v>
                </c:pt>
                <c:pt idx="13">
                  <c:v>3.4109500000000001E-2</c:v>
                </c:pt>
                <c:pt idx="14">
                  <c:v>2.77115E-2</c:v>
                </c:pt>
                <c:pt idx="15">
                  <c:v>2.2571399999999998E-2</c:v>
                </c:pt>
                <c:pt idx="16">
                  <c:v>1.8555149999999999E-2</c:v>
                </c:pt>
                <c:pt idx="17">
                  <c:v>1.5309249999999998E-2</c:v>
                </c:pt>
                <c:pt idx="18">
                  <c:v>1.2732525E-2</c:v>
                </c:pt>
                <c:pt idx="19">
                  <c:v>1.0659574999999999E-2</c:v>
                </c:pt>
                <c:pt idx="20">
                  <c:v>8.9412499999999995E-3</c:v>
                </c:pt>
                <c:pt idx="21">
                  <c:v>7.5983249999999995E-3</c:v>
                </c:pt>
                <c:pt idx="22">
                  <c:v>6.4955249999999994E-3</c:v>
                </c:pt>
                <c:pt idx="23">
                  <c:v>5.5537499999999997E-3</c:v>
                </c:pt>
                <c:pt idx="24">
                  <c:v>4.7590749999999998E-3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01-4B2B-AB0A-C0E2AE04AC7B}"/>
            </c:ext>
          </c:extLst>
        </c:ser>
        <c:ser>
          <c:idx val="3"/>
          <c:order val="1"/>
          <c:spPr>
            <a:ln w="25400">
              <a:noFill/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trendline>
            <c:spPr>
              <a:ln w="22225">
                <a:solidFill>
                  <a:schemeClr val="accent1"/>
                </a:solidFill>
              </a:ln>
            </c:spPr>
            <c:trendlineType val="linear"/>
            <c:forward val="0.2"/>
            <c:dispRSqr val="0"/>
            <c:dispEq val="0"/>
          </c:trendline>
          <c:xVal>
            <c:numRef>
              <c:f>'500 ºC citric'!$G$12:$G$20</c:f>
              <c:numCache>
                <c:formatCode>General</c:formatCode>
                <c:ptCount val="9"/>
                <c:pt idx="0">
                  <c:v>0.66872100000000001</c:v>
                </c:pt>
                <c:pt idx="1">
                  <c:v>0.62538000000000005</c:v>
                </c:pt>
                <c:pt idx="2">
                  <c:v>0.58479000000000003</c:v>
                </c:pt>
                <c:pt idx="3">
                  <c:v>0.54694600000000004</c:v>
                </c:pt>
                <c:pt idx="4">
                  <c:v>0.51154999999999995</c:v>
                </c:pt>
                <c:pt idx="5">
                  <c:v>0.47803499999999999</c:v>
                </c:pt>
                <c:pt idx="6">
                  <c:v>0.44708799999999999</c:v>
                </c:pt>
                <c:pt idx="7">
                  <c:v>0.418128</c:v>
                </c:pt>
                <c:pt idx="8">
                  <c:v>0.39094499999999999</c:v>
                </c:pt>
              </c:numCache>
            </c:numRef>
          </c:xVal>
          <c:yVal>
            <c:numRef>
              <c:f>'500 ºC citric'!$O$12:$O$20</c:f>
              <c:numCache>
                <c:formatCode>_(* #,##0.00_);_(* \(#,##0.00\);_(* "-"??_);_(@_)</c:formatCode>
                <c:ptCount val="9"/>
                <c:pt idx="0">
                  <c:v>0.10903824999999999</c:v>
                </c:pt>
                <c:pt idx="1">
                  <c:v>9.7595749999999995E-2</c:v>
                </c:pt>
                <c:pt idx="2">
                  <c:v>8.5675500000000002E-2</c:v>
                </c:pt>
                <c:pt idx="3">
                  <c:v>7.361849999999999E-2</c:v>
                </c:pt>
                <c:pt idx="4">
                  <c:v>6.1919749999999996E-2</c:v>
                </c:pt>
                <c:pt idx="5">
                  <c:v>5.1209749999999998E-2</c:v>
                </c:pt>
                <c:pt idx="6">
                  <c:v>4.1861499999999996E-2</c:v>
                </c:pt>
                <c:pt idx="7">
                  <c:v>3.4109500000000001E-2</c:v>
                </c:pt>
                <c:pt idx="8">
                  <c:v>2.77115E-2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01-4B2B-AB0A-C0E2AE04AC7B}"/>
            </c:ext>
          </c:extLst>
        </c:ser>
        <c:ser>
          <c:idx val="0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'400 ºcitric'!$G$6:$G$55</c:f>
              <c:numCache>
                <c:formatCode>General</c:formatCode>
                <c:ptCount val="50"/>
                <c:pt idx="0">
                  <c:v>0.93546300000000004</c:v>
                </c:pt>
                <c:pt idx="1">
                  <c:v>0.87472099999999997</c:v>
                </c:pt>
                <c:pt idx="2">
                  <c:v>0.81764800000000004</c:v>
                </c:pt>
                <c:pt idx="3">
                  <c:v>0.76484300000000005</c:v>
                </c:pt>
                <c:pt idx="4">
                  <c:v>0.71509100000000003</c:v>
                </c:pt>
                <c:pt idx="5">
                  <c:v>0.66870399999999997</c:v>
                </c:pt>
                <c:pt idx="6">
                  <c:v>0.62536499999999995</c:v>
                </c:pt>
                <c:pt idx="7">
                  <c:v>0.58477800000000002</c:v>
                </c:pt>
                <c:pt idx="8">
                  <c:v>0.54694299999999996</c:v>
                </c:pt>
                <c:pt idx="9">
                  <c:v>0.51154100000000002</c:v>
                </c:pt>
                <c:pt idx="10">
                  <c:v>0.47802800000000001</c:v>
                </c:pt>
                <c:pt idx="11">
                  <c:v>0.44705299999999998</c:v>
                </c:pt>
                <c:pt idx="12">
                  <c:v>0.41809299999999999</c:v>
                </c:pt>
                <c:pt idx="13">
                  <c:v>0.39093099999999997</c:v>
                </c:pt>
                <c:pt idx="14">
                  <c:v>0.36563400000000001</c:v>
                </c:pt>
                <c:pt idx="15">
                  <c:v>0.34182800000000002</c:v>
                </c:pt>
                <c:pt idx="16">
                  <c:v>0.31970399999999999</c:v>
                </c:pt>
                <c:pt idx="17">
                  <c:v>0.29892200000000002</c:v>
                </c:pt>
                <c:pt idx="18">
                  <c:v>0.27958</c:v>
                </c:pt>
                <c:pt idx="19">
                  <c:v>0.26141700000000001</c:v>
                </c:pt>
                <c:pt idx="20">
                  <c:v>0.244482</c:v>
                </c:pt>
                <c:pt idx="21">
                  <c:v>0.22861500000000001</c:v>
                </c:pt>
                <c:pt idx="22">
                  <c:v>0.21381600000000001</c:v>
                </c:pt>
                <c:pt idx="23">
                  <c:v>0.19996</c:v>
                </c:pt>
              </c:numCache>
            </c:numRef>
          </c:xVal>
          <c:yVal>
            <c:numRef>
              <c:f>'400 ºcitric'!$O$6:$O$55</c:f>
              <c:numCache>
                <c:formatCode>_(* #,##0.00_);_(* \(#,##0.00\);_(* "-"??_);_(@_)</c:formatCode>
                <c:ptCount val="50"/>
                <c:pt idx="0">
                  <c:v>0.51439749999999995</c:v>
                </c:pt>
                <c:pt idx="1">
                  <c:v>0.51109249999999995</c:v>
                </c:pt>
                <c:pt idx="2">
                  <c:v>0.49856499999999998</c:v>
                </c:pt>
                <c:pt idx="3">
                  <c:v>0.48298999999999997</c:v>
                </c:pt>
                <c:pt idx="4">
                  <c:v>0.46533749999999996</c:v>
                </c:pt>
                <c:pt idx="5">
                  <c:v>0.44628499999999999</c:v>
                </c:pt>
                <c:pt idx="6">
                  <c:v>0.426145</c:v>
                </c:pt>
                <c:pt idx="7">
                  <c:v>0.40405249999999998</c:v>
                </c:pt>
                <c:pt idx="8">
                  <c:v>0.38133249999999996</c:v>
                </c:pt>
                <c:pt idx="9">
                  <c:v>0.3561125</c:v>
                </c:pt>
                <c:pt idx="10">
                  <c:v>0.32855999999999996</c:v>
                </c:pt>
                <c:pt idx="11">
                  <c:v>0.29900499999999997</c:v>
                </c:pt>
                <c:pt idx="12">
                  <c:v>0.26718500000000001</c:v>
                </c:pt>
                <c:pt idx="13">
                  <c:v>0.23336599999999999</c:v>
                </c:pt>
                <c:pt idx="14">
                  <c:v>0.19702974999999998</c:v>
                </c:pt>
                <c:pt idx="15">
                  <c:v>0.1604295</c:v>
                </c:pt>
                <c:pt idx="16">
                  <c:v>0.12472074999999999</c:v>
                </c:pt>
                <c:pt idx="17">
                  <c:v>9.3061499999999991E-2</c:v>
                </c:pt>
                <c:pt idx="18">
                  <c:v>6.6483E-2</c:v>
                </c:pt>
                <c:pt idx="19">
                  <c:v>4.6171999999999998E-2</c:v>
                </c:pt>
                <c:pt idx="20">
                  <c:v>3.15065E-2</c:v>
                </c:pt>
                <c:pt idx="21">
                  <c:v>2.1312899999999999E-2</c:v>
                </c:pt>
                <c:pt idx="22">
                  <c:v>1.4523474999999999E-2</c:v>
                </c:pt>
                <c:pt idx="23">
                  <c:v>1.0071274999999999E-2</c:v>
                </c:pt>
                <c:pt idx="24">
                  <c:v>7.0649249999999997E-3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01-4B2B-AB0A-C0E2AE04AC7B}"/>
            </c:ext>
          </c:extLst>
        </c:ser>
        <c:ser>
          <c:idx val="1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forward val="0.2"/>
            <c:dispRSqr val="1"/>
            <c:dispEq val="1"/>
            <c:trendlineLbl>
              <c:layout>
                <c:manualLayout>
                  <c:x val="-0.15712517469407233"/>
                  <c:y val="7.91516847966258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'400 ºcitric'!$G$17:$G$26</c:f>
              <c:numCache>
                <c:formatCode>General</c:formatCode>
                <c:ptCount val="10"/>
                <c:pt idx="0">
                  <c:v>0.44705299999999998</c:v>
                </c:pt>
                <c:pt idx="1">
                  <c:v>0.41809299999999999</c:v>
                </c:pt>
                <c:pt idx="2">
                  <c:v>0.39093099999999997</c:v>
                </c:pt>
                <c:pt idx="3">
                  <c:v>0.36563400000000001</c:v>
                </c:pt>
                <c:pt idx="4">
                  <c:v>0.34182800000000002</c:v>
                </c:pt>
                <c:pt idx="5">
                  <c:v>0.31970399999999999</c:v>
                </c:pt>
                <c:pt idx="6">
                  <c:v>0.29892200000000002</c:v>
                </c:pt>
                <c:pt idx="7">
                  <c:v>0.27958</c:v>
                </c:pt>
                <c:pt idx="8">
                  <c:v>0.26141700000000001</c:v>
                </c:pt>
                <c:pt idx="9">
                  <c:v>0.244482</c:v>
                </c:pt>
              </c:numCache>
            </c:numRef>
          </c:xVal>
          <c:yVal>
            <c:numRef>
              <c:f>'400 ºcitric'!$O$17:$O$26</c:f>
              <c:numCache>
                <c:formatCode>_(* #,##0.00_);_(* \(#,##0.00\);_(* "-"??_);_(@_)</c:formatCode>
                <c:ptCount val="10"/>
                <c:pt idx="0">
                  <c:v>0.29900499999999997</c:v>
                </c:pt>
                <c:pt idx="1">
                  <c:v>0.26718500000000001</c:v>
                </c:pt>
                <c:pt idx="2">
                  <c:v>0.23336599999999999</c:v>
                </c:pt>
                <c:pt idx="3">
                  <c:v>0.19702974999999998</c:v>
                </c:pt>
                <c:pt idx="4">
                  <c:v>0.1604295</c:v>
                </c:pt>
                <c:pt idx="5">
                  <c:v>0.12472074999999999</c:v>
                </c:pt>
                <c:pt idx="6">
                  <c:v>9.3061499999999991E-2</c:v>
                </c:pt>
                <c:pt idx="7">
                  <c:v>6.6483E-2</c:v>
                </c:pt>
                <c:pt idx="8">
                  <c:v>4.6171999999999998E-2</c:v>
                </c:pt>
                <c:pt idx="9">
                  <c:v>3.15065E-2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01-4B2B-AB0A-C0E2AE04A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72104"/>
        <c:axId val="281672760"/>
      </c:scatterChart>
      <c:valAx>
        <c:axId val="281672104"/>
        <c:scaling>
          <c:orientation val="minMax"/>
          <c:min val="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E/V vs (Ag/AgCl)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760"/>
        <c:crosses val="autoZero"/>
        <c:crossBetween val="midCat"/>
      </c:valAx>
      <c:valAx>
        <c:axId val="281672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1/C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2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 *10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-11 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/ (cm/F)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2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 </a:t>
                </a:r>
                <a:endParaRPr lang="es-ES" b="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104"/>
        <c:crossesAt val="-1"/>
        <c:crossBetween val="midCat"/>
        <c:minorUnit val="5.000000000000001E-2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81064014725432"/>
          <c:y val="0.17866088631984589"/>
          <c:w val="0.83613589494495"/>
          <c:h val="0.69032626340782555"/>
        </c:manualLayout>
      </c:layout>
      <c:scatterChart>
        <c:scatterStyle val="lineMarker"/>
        <c:varyColors val="0"/>
        <c:ser>
          <c:idx val="2"/>
          <c:order val="0"/>
          <c:spPr>
            <a:ln w="25400">
              <a:noFill/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'500 ºC citric'!$G$6:$G$55</c:f>
              <c:numCache>
                <c:formatCode>General</c:formatCode>
                <c:ptCount val="50"/>
                <c:pt idx="0">
                  <c:v>1.0001899999999999</c:v>
                </c:pt>
                <c:pt idx="1">
                  <c:v>0.93547999999999998</c:v>
                </c:pt>
                <c:pt idx="2">
                  <c:v>0.87474499999999999</c:v>
                </c:pt>
                <c:pt idx="3">
                  <c:v>0.81766799999999995</c:v>
                </c:pt>
                <c:pt idx="4">
                  <c:v>0.76486100000000001</c:v>
                </c:pt>
                <c:pt idx="5">
                  <c:v>0.71510600000000002</c:v>
                </c:pt>
                <c:pt idx="6">
                  <c:v>0.66872100000000001</c:v>
                </c:pt>
                <c:pt idx="7">
                  <c:v>0.62538000000000005</c:v>
                </c:pt>
                <c:pt idx="8">
                  <c:v>0.58479000000000003</c:v>
                </c:pt>
                <c:pt idx="9">
                  <c:v>0.54694600000000004</c:v>
                </c:pt>
                <c:pt idx="10">
                  <c:v>0.51154999999999995</c:v>
                </c:pt>
                <c:pt idx="11">
                  <c:v>0.47803499999999999</c:v>
                </c:pt>
                <c:pt idx="12">
                  <c:v>0.44708799999999999</c:v>
                </c:pt>
                <c:pt idx="13">
                  <c:v>0.418128</c:v>
                </c:pt>
                <c:pt idx="14">
                  <c:v>0.39094499999999999</c:v>
                </c:pt>
                <c:pt idx="15">
                  <c:v>0.365643</c:v>
                </c:pt>
                <c:pt idx="16">
                  <c:v>0.341839</c:v>
                </c:pt>
                <c:pt idx="17">
                  <c:v>0.31971699999999997</c:v>
                </c:pt>
                <c:pt idx="18">
                  <c:v>0.29892999999999997</c:v>
                </c:pt>
                <c:pt idx="19">
                  <c:v>0.27957900000000002</c:v>
                </c:pt>
                <c:pt idx="20">
                  <c:v>0.26142799999999999</c:v>
                </c:pt>
                <c:pt idx="21">
                  <c:v>0.244482</c:v>
                </c:pt>
                <c:pt idx="22">
                  <c:v>0.22861500000000001</c:v>
                </c:pt>
                <c:pt idx="23">
                  <c:v>0.21384400000000001</c:v>
                </c:pt>
                <c:pt idx="24">
                  <c:v>0.199959</c:v>
                </c:pt>
              </c:numCache>
            </c:numRef>
          </c:xVal>
          <c:yVal>
            <c:numRef>
              <c:f>'500 ºC citric'!$O$6:$O$55</c:f>
              <c:numCache>
                <c:formatCode>_(* #,##0.00_);_(* \(#,##0.00\);_(* "-"??_);_(@_)</c:formatCode>
                <c:ptCount val="50"/>
                <c:pt idx="0">
                  <c:v>0.16129625</c:v>
                </c:pt>
                <c:pt idx="1">
                  <c:v>0.15576699999999999</c:v>
                </c:pt>
                <c:pt idx="2">
                  <c:v>0.147872</c:v>
                </c:pt>
                <c:pt idx="3">
                  <c:v>0.13935124999999998</c:v>
                </c:pt>
                <c:pt idx="4">
                  <c:v>0.12998750000000001</c:v>
                </c:pt>
                <c:pt idx="5">
                  <c:v>0.12004274999999999</c:v>
                </c:pt>
                <c:pt idx="6">
                  <c:v>0.10903824999999999</c:v>
                </c:pt>
                <c:pt idx="7">
                  <c:v>9.7595749999999995E-2</c:v>
                </c:pt>
                <c:pt idx="8">
                  <c:v>8.5675500000000002E-2</c:v>
                </c:pt>
                <c:pt idx="9">
                  <c:v>7.361849999999999E-2</c:v>
                </c:pt>
                <c:pt idx="10">
                  <c:v>6.1919749999999996E-2</c:v>
                </c:pt>
                <c:pt idx="11">
                  <c:v>5.1209749999999998E-2</c:v>
                </c:pt>
                <c:pt idx="12">
                  <c:v>4.1861499999999996E-2</c:v>
                </c:pt>
                <c:pt idx="13">
                  <c:v>3.4109500000000001E-2</c:v>
                </c:pt>
                <c:pt idx="14">
                  <c:v>2.77115E-2</c:v>
                </c:pt>
                <c:pt idx="15">
                  <c:v>2.2571399999999998E-2</c:v>
                </c:pt>
                <c:pt idx="16">
                  <c:v>1.8555149999999999E-2</c:v>
                </c:pt>
                <c:pt idx="17">
                  <c:v>1.5309249999999998E-2</c:v>
                </c:pt>
                <c:pt idx="18">
                  <c:v>1.2732525E-2</c:v>
                </c:pt>
                <c:pt idx="19">
                  <c:v>1.0659574999999999E-2</c:v>
                </c:pt>
                <c:pt idx="20">
                  <c:v>8.9412499999999995E-3</c:v>
                </c:pt>
                <c:pt idx="21">
                  <c:v>7.5983249999999995E-3</c:v>
                </c:pt>
                <c:pt idx="22">
                  <c:v>6.4955249999999994E-3</c:v>
                </c:pt>
                <c:pt idx="23">
                  <c:v>5.5537499999999997E-3</c:v>
                </c:pt>
                <c:pt idx="24">
                  <c:v>4.7590749999999998E-3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380-4425-B6A9-091C60E08AF5}"/>
            </c:ext>
          </c:extLst>
        </c:ser>
        <c:ser>
          <c:idx val="3"/>
          <c:order val="1"/>
          <c:spPr>
            <a:ln w="25400">
              <a:noFill/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trendline>
            <c:spPr>
              <a:ln w="22225">
                <a:solidFill>
                  <a:schemeClr val="accent1"/>
                </a:solidFill>
              </a:ln>
            </c:spPr>
            <c:trendlineType val="linear"/>
            <c:forward val="0.2"/>
            <c:dispRSqr val="0"/>
            <c:dispEq val="0"/>
          </c:trendline>
          <c:xVal>
            <c:numRef>
              <c:f>'500 ºC citric'!$G$12:$G$20</c:f>
              <c:numCache>
                <c:formatCode>General</c:formatCode>
                <c:ptCount val="9"/>
                <c:pt idx="0">
                  <c:v>0.66872100000000001</c:v>
                </c:pt>
                <c:pt idx="1">
                  <c:v>0.62538000000000005</c:v>
                </c:pt>
                <c:pt idx="2">
                  <c:v>0.58479000000000003</c:v>
                </c:pt>
                <c:pt idx="3">
                  <c:v>0.54694600000000004</c:v>
                </c:pt>
                <c:pt idx="4">
                  <c:v>0.51154999999999995</c:v>
                </c:pt>
                <c:pt idx="5">
                  <c:v>0.47803499999999999</c:v>
                </c:pt>
                <c:pt idx="6">
                  <c:v>0.44708799999999999</c:v>
                </c:pt>
                <c:pt idx="7">
                  <c:v>0.418128</c:v>
                </c:pt>
                <c:pt idx="8">
                  <c:v>0.39094499999999999</c:v>
                </c:pt>
              </c:numCache>
            </c:numRef>
          </c:xVal>
          <c:yVal>
            <c:numRef>
              <c:f>'500 ºC citric'!$O$12:$O$20</c:f>
              <c:numCache>
                <c:formatCode>_(* #,##0.00_);_(* \(#,##0.00\);_(* "-"??_);_(@_)</c:formatCode>
                <c:ptCount val="9"/>
                <c:pt idx="0">
                  <c:v>0.10903824999999999</c:v>
                </c:pt>
                <c:pt idx="1">
                  <c:v>9.7595749999999995E-2</c:v>
                </c:pt>
                <c:pt idx="2">
                  <c:v>8.5675500000000002E-2</c:v>
                </c:pt>
                <c:pt idx="3">
                  <c:v>7.361849999999999E-2</c:v>
                </c:pt>
                <c:pt idx="4">
                  <c:v>6.1919749999999996E-2</c:v>
                </c:pt>
                <c:pt idx="5">
                  <c:v>5.1209749999999998E-2</c:v>
                </c:pt>
                <c:pt idx="6">
                  <c:v>4.1861499999999996E-2</c:v>
                </c:pt>
                <c:pt idx="7">
                  <c:v>3.4109500000000001E-2</c:v>
                </c:pt>
                <c:pt idx="8">
                  <c:v>2.77115E-2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380-4425-B6A9-091C60E08AF5}"/>
            </c:ext>
          </c:extLst>
        </c:ser>
        <c:ser>
          <c:idx val="0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'400 ºcitric'!$G$6:$G$55</c:f>
              <c:numCache>
                <c:formatCode>General</c:formatCode>
                <c:ptCount val="50"/>
                <c:pt idx="0">
                  <c:v>0.93546300000000004</c:v>
                </c:pt>
                <c:pt idx="1">
                  <c:v>0.87472099999999997</c:v>
                </c:pt>
                <c:pt idx="2">
                  <c:v>0.81764800000000004</c:v>
                </c:pt>
                <c:pt idx="3">
                  <c:v>0.76484300000000005</c:v>
                </c:pt>
                <c:pt idx="4">
                  <c:v>0.71509100000000003</c:v>
                </c:pt>
                <c:pt idx="5">
                  <c:v>0.66870399999999997</c:v>
                </c:pt>
                <c:pt idx="6">
                  <c:v>0.62536499999999995</c:v>
                </c:pt>
                <c:pt idx="7">
                  <c:v>0.58477800000000002</c:v>
                </c:pt>
                <c:pt idx="8">
                  <c:v>0.54694299999999996</c:v>
                </c:pt>
                <c:pt idx="9">
                  <c:v>0.51154100000000002</c:v>
                </c:pt>
                <c:pt idx="10">
                  <c:v>0.47802800000000001</c:v>
                </c:pt>
                <c:pt idx="11">
                  <c:v>0.44705299999999998</c:v>
                </c:pt>
                <c:pt idx="12">
                  <c:v>0.41809299999999999</c:v>
                </c:pt>
                <c:pt idx="13">
                  <c:v>0.39093099999999997</c:v>
                </c:pt>
                <c:pt idx="14">
                  <c:v>0.36563400000000001</c:v>
                </c:pt>
                <c:pt idx="15">
                  <c:v>0.34182800000000002</c:v>
                </c:pt>
                <c:pt idx="16">
                  <c:v>0.31970399999999999</c:v>
                </c:pt>
                <c:pt idx="17">
                  <c:v>0.29892200000000002</c:v>
                </c:pt>
                <c:pt idx="18">
                  <c:v>0.27958</c:v>
                </c:pt>
                <c:pt idx="19">
                  <c:v>0.26141700000000001</c:v>
                </c:pt>
                <c:pt idx="20">
                  <c:v>0.244482</c:v>
                </c:pt>
                <c:pt idx="21">
                  <c:v>0.22861500000000001</c:v>
                </c:pt>
                <c:pt idx="22">
                  <c:v>0.21381600000000001</c:v>
                </c:pt>
                <c:pt idx="23">
                  <c:v>0.19996</c:v>
                </c:pt>
              </c:numCache>
            </c:numRef>
          </c:xVal>
          <c:yVal>
            <c:numRef>
              <c:f>'400 ºcitric'!$O$6:$O$55</c:f>
              <c:numCache>
                <c:formatCode>_(* #,##0.00_);_(* \(#,##0.00\);_(* "-"??_);_(@_)</c:formatCode>
                <c:ptCount val="50"/>
                <c:pt idx="0">
                  <c:v>0.51439749999999995</c:v>
                </c:pt>
                <c:pt idx="1">
                  <c:v>0.51109249999999995</c:v>
                </c:pt>
                <c:pt idx="2">
                  <c:v>0.49856499999999998</c:v>
                </c:pt>
                <c:pt idx="3">
                  <c:v>0.48298999999999997</c:v>
                </c:pt>
                <c:pt idx="4">
                  <c:v>0.46533749999999996</c:v>
                </c:pt>
                <c:pt idx="5">
                  <c:v>0.44628499999999999</c:v>
                </c:pt>
                <c:pt idx="6">
                  <c:v>0.426145</c:v>
                </c:pt>
                <c:pt idx="7">
                  <c:v>0.40405249999999998</c:v>
                </c:pt>
                <c:pt idx="8">
                  <c:v>0.38133249999999996</c:v>
                </c:pt>
                <c:pt idx="9">
                  <c:v>0.3561125</c:v>
                </c:pt>
                <c:pt idx="10">
                  <c:v>0.32855999999999996</c:v>
                </c:pt>
                <c:pt idx="11">
                  <c:v>0.29900499999999997</c:v>
                </c:pt>
                <c:pt idx="12">
                  <c:v>0.26718500000000001</c:v>
                </c:pt>
                <c:pt idx="13">
                  <c:v>0.23336599999999999</c:v>
                </c:pt>
                <c:pt idx="14">
                  <c:v>0.19702974999999998</c:v>
                </c:pt>
                <c:pt idx="15">
                  <c:v>0.1604295</c:v>
                </c:pt>
                <c:pt idx="16">
                  <c:v>0.12472074999999999</c:v>
                </c:pt>
                <c:pt idx="17">
                  <c:v>9.3061499999999991E-2</c:v>
                </c:pt>
                <c:pt idx="18">
                  <c:v>6.6483E-2</c:v>
                </c:pt>
                <c:pt idx="19">
                  <c:v>4.6171999999999998E-2</c:v>
                </c:pt>
                <c:pt idx="20">
                  <c:v>3.15065E-2</c:v>
                </c:pt>
                <c:pt idx="21">
                  <c:v>2.1312899999999999E-2</c:v>
                </c:pt>
                <c:pt idx="22">
                  <c:v>1.4523474999999999E-2</c:v>
                </c:pt>
                <c:pt idx="23">
                  <c:v>1.0071274999999999E-2</c:v>
                </c:pt>
                <c:pt idx="24">
                  <c:v>7.0649249999999997E-3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380-4425-B6A9-091C60E08AF5}"/>
            </c:ext>
          </c:extLst>
        </c:ser>
        <c:ser>
          <c:idx val="1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forward val="0.2"/>
            <c:dispRSqr val="1"/>
            <c:dispEq val="1"/>
            <c:trendlineLbl>
              <c:layout>
                <c:manualLayout>
                  <c:x val="-0.15712517469407233"/>
                  <c:y val="7.91516847966258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'400 ºcitric'!$G$17:$G$26</c:f>
              <c:numCache>
                <c:formatCode>General</c:formatCode>
                <c:ptCount val="10"/>
                <c:pt idx="0">
                  <c:v>0.44705299999999998</c:v>
                </c:pt>
                <c:pt idx="1">
                  <c:v>0.41809299999999999</c:v>
                </c:pt>
                <c:pt idx="2">
                  <c:v>0.39093099999999997</c:v>
                </c:pt>
                <c:pt idx="3">
                  <c:v>0.36563400000000001</c:v>
                </c:pt>
                <c:pt idx="4">
                  <c:v>0.34182800000000002</c:v>
                </c:pt>
                <c:pt idx="5">
                  <c:v>0.31970399999999999</c:v>
                </c:pt>
                <c:pt idx="6">
                  <c:v>0.29892200000000002</c:v>
                </c:pt>
                <c:pt idx="7">
                  <c:v>0.27958</c:v>
                </c:pt>
                <c:pt idx="8">
                  <c:v>0.26141700000000001</c:v>
                </c:pt>
                <c:pt idx="9">
                  <c:v>0.244482</c:v>
                </c:pt>
              </c:numCache>
            </c:numRef>
          </c:xVal>
          <c:yVal>
            <c:numRef>
              <c:f>'400 ºcitric'!$O$17:$O$26</c:f>
              <c:numCache>
                <c:formatCode>_(* #,##0.00_);_(* \(#,##0.00\);_(* "-"??_);_(@_)</c:formatCode>
                <c:ptCount val="10"/>
                <c:pt idx="0">
                  <c:v>0.29900499999999997</c:v>
                </c:pt>
                <c:pt idx="1">
                  <c:v>0.26718500000000001</c:v>
                </c:pt>
                <c:pt idx="2">
                  <c:v>0.23336599999999999</c:v>
                </c:pt>
                <c:pt idx="3">
                  <c:v>0.19702974999999998</c:v>
                </c:pt>
                <c:pt idx="4">
                  <c:v>0.1604295</c:v>
                </c:pt>
                <c:pt idx="5">
                  <c:v>0.12472074999999999</c:v>
                </c:pt>
                <c:pt idx="6">
                  <c:v>9.3061499999999991E-2</c:v>
                </c:pt>
                <c:pt idx="7">
                  <c:v>6.6483E-2</c:v>
                </c:pt>
                <c:pt idx="8">
                  <c:v>4.6171999999999998E-2</c:v>
                </c:pt>
                <c:pt idx="9">
                  <c:v>3.15065E-2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380-4425-B6A9-091C60E08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72104"/>
        <c:axId val="281672760"/>
      </c:scatterChart>
      <c:valAx>
        <c:axId val="281672104"/>
        <c:scaling>
          <c:orientation val="minMax"/>
          <c:min val="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E/V vs (Ag/AgCl)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760"/>
        <c:crosses val="autoZero"/>
        <c:crossBetween val="midCat"/>
      </c:valAx>
      <c:valAx>
        <c:axId val="281672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1/C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2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 *10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-11 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/ (cm/F)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2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 </a:t>
                </a:r>
                <a:endParaRPr lang="es-ES" b="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104"/>
        <c:crossesAt val="-1"/>
        <c:crossBetween val="midCat"/>
        <c:minorUnit val="5.000000000000001E-2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81064014725432"/>
          <c:y val="0.17866088631984589"/>
          <c:w val="0.83613589494495"/>
          <c:h val="0.6903262634078255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'400 ºcitric'!$G$6:$G$55</c:f>
              <c:numCache>
                <c:formatCode>General</c:formatCode>
                <c:ptCount val="50"/>
                <c:pt idx="0">
                  <c:v>0.93546300000000004</c:v>
                </c:pt>
                <c:pt idx="1">
                  <c:v>0.87472099999999997</c:v>
                </c:pt>
                <c:pt idx="2">
                  <c:v>0.81764800000000004</c:v>
                </c:pt>
                <c:pt idx="3">
                  <c:v>0.76484300000000005</c:v>
                </c:pt>
                <c:pt idx="4">
                  <c:v>0.71509100000000003</c:v>
                </c:pt>
                <c:pt idx="5">
                  <c:v>0.66870399999999997</c:v>
                </c:pt>
                <c:pt idx="6">
                  <c:v>0.62536499999999995</c:v>
                </c:pt>
                <c:pt idx="7">
                  <c:v>0.58477800000000002</c:v>
                </c:pt>
                <c:pt idx="8">
                  <c:v>0.54694299999999996</c:v>
                </c:pt>
                <c:pt idx="9">
                  <c:v>0.51154100000000002</c:v>
                </c:pt>
                <c:pt idx="10">
                  <c:v>0.47802800000000001</c:v>
                </c:pt>
                <c:pt idx="11">
                  <c:v>0.44705299999999998</c:v>
                </c:pt>
                <c:pt idx="12">
                  <c:v>0.41809299999999999</c:v>
                </c:pt>
                <c:pt idx="13">
                  <c:v>0.39093099999999997</c:v>
                </c:pt>
                <c:pt idx="14">
                  <c:v>0.36563400000000001</c:v>
                </c:pt>
                <c:pt idx="15">
                  <c:v>0.34182800000000002</c:v>
                </c:pt>
                <c:pt idx="16">
                  <c:v>0.31970399999999999</c:v>
                </c:pt>
                <c:pt idx="17">
                  <c:v>0.29892200000000002</c:v>
                </c:pt>
                <c:pt idx="18">
                  <c:v>0.27958</c:v>
                </c:pt>
                <c:pt idx="19">
                  <c:v>0.26141700000000001</c:v>
                </c:pt>
                <c:pt idx="20">
                  <c:v>0.244482</c:v>
                </c:pt>
                <c:pt idx="21">
                  <c:v>0.22861500000000001</c:v>
                </c:pt>
                <c:pt idx="22">
                  <c:v>0.21381600000000001</c:v>
                </c:pt>
                <c:pt idx="23">
                  <c:v>0.19996</c:v>
                </c:pt>
              </c:numCache>
            </c:numRef>
          </c:xVal>
          <c:yVal>
            <c:numRef>
              <c:f>'400 ºcitric'!$O$6:$O$55</c:f>
              <c:numCache>
                <c:formatCode>_(* #,##0.00_);_(* \(#,##0.00\);_(* "-"??_);_(@_)</c:formatCode>
                <c:ptCount val="50"/>
                <c:pt idx="0">
                  <c:v>0.51439749999999995</c:v>
                </c:pt>
                <c:pt idx="1">
                  <c:v>0.51109249999999995</c:v>
                </c:pt>
                <c:pt idx="2">
                  <c:v>0.49856499999999998</c:v>
                </c:pt>
                <c:pt idx="3">
                  <c:v>0.48298999999999997</c:v>
                </c:pt>
                <c:pt idx="4">
                  <c:v>0.46533749999999996</c:v>
                </c:pt>
                <c:pt idx="5">
                  <c:v>0.44628499999999999</c:v>
                </c:pt>
                <c:pt idx="6">
                  <c:v>0.426145</c:v>
                </c:pt>
                <c:pt idx="7">
                  <c:v>0.40405249999999998</c:v>
                </c:pt>
                <c:pt idx="8">
                  <c:v>0.38133249999999996</c:v>
                </c:pt>
                <c:pt idx="9">
                  <c:v>0.3561125</c:v>
                </c:pt>
                <c:pt idx="10">
                  <c:v>0.32855999999999996</c:v>
                </c:pt>
                <c:pt idx="11">
                  <c:v>0.29900499999999997</c:v>
                </c:pt>
                <c:pt idx="12">
                  <c:v>0.26718500000000001</c:v>
                </c:pt>
                <c:pt idx="13">
                  <c:v>0.23336599999999999</c:v>
                </c:pt>
                <c:pt idx="14">
                  <c:v>0.19702974999999998</c:v>
                </c:pt>
                <c:pt idx="15">
                  <c:v>0.1604295</c:v>
                </c:pt>
                <c:pt idx="16">
                  <c:v>0.12472074999999999</c:v>
                </c:pt>
                <c:pt idx="17">
                  <c:v>9.3061499999999991E-2</c:v>
                </c:pt>
                <c:pt idx="18">
                  <c:v>6.6483E-2</c:v>
                </c:pt>
                <c:pt idx="19">
                  <c:v>4.6171999999999998E-2</c:v>
                </c:pt>
                <c:pt idx="20">
                  <c:v>3.15065E-2</c:v>
                </c:pt>
                <c:pt idx="21">
                  <c:v>2.1312899999999999E-2</c:v>
                </c:pt>
                <c:pt idx="22">
                  <c:v>1.4523474999999999E-2</c:v>
                </c:pt>
                <c:pt idx="23">
                  <c:v>1.0071274999999999E-2</c:v>
                </c:pt>
                <c:pt idx="24">
                  <c:v>7.0649249999999997E-3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D33-4C31-9A61-3A7775EF9AA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forward val="0.2"/>
            <c:dispRSqr val="1"/>
            <c:dispEq val="1"/>
            <c:trendlineLbl>
              <c:layout>
                <c:manualLayout>
                  <c:x val="-0.15712517469407233"/>
                  <c:y val="7.91516847966258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'400 ºcitric'!$G$17:$G$26</c:f>
              <c:numCache>
                <c:formatCode>General</c:formatCode>
                <c:ptCount val="10"/>
                <c:pt idx="0">
                  <c:v>0.44705299999999998</c:v>
                </c:pt>
                <c:pt idx="1">
                  <c:v>0.41809299999999999</c:v>
                </c:pt>
                <c:pt idx="2">
                  <c:v>0.39093099999999997</c:v>
                </c:pt>
                <c:pt idx="3">
                  <c:v>0.36563400000000001</c:v>
                </c:pt>
                <c:pt idx="4">
                  <c:v>0.34182800000000002</c:v>
                </c:pt>
                <c:pt idx="5">
                  <c:v>0.31970399999999999</c:v>
                </c:pt>
                <c:pt idx="6">
                  <c:v>0.29892200000000002</c:v>
                </c:pt>
                <c:pt idx="7">
                  <c:v>0.27958</c:v>
                </c:pt>
                <c:pt idx="8">
                  <c:v>0.26141700000000001</c:v>
                </c:pt>
                <c:pt idx="9">
                  <c:v>0.244482</c:v>
                </c:pt>
              </c:numCache>
            </c:numRef>
          </c:xVal>
          <c:yVal>
            <c:numRef>
              <c:f>'400 ºcitric'!$O$17:$O$26</c:f>
              <c:numCache>
                <c:formatCode>_(* #,##0.00_);_(* \(#,##0.00\);_(* "-"??_);_(@_)</c:formatCode>
                <c:ptCount val="10"/>
                <c:pt idx="0">
                  <c:v>0.29900499999999997</c:v>
                </c:pt>
                <c:pt idx="1">
                  <c:v>0.26718500000000001</c:v>
                </c:pt>
                <c:pt idx="2">
                  <c:v>0.23336599999999999</c:v>
                </c:pt>
                <c:pt idx="3">
                  <c:v>0.19702974999999998</c:v>
                </c:pt>
                <c:pt idx="4">
                  <c:v>0.1604295</c:v>
                </c:pt>
                <c:pt idx="5">
                  <c:v>0.12472074999999999</c:v>
                </c:pt>
                <c:pt idx="6">
                  <c:v>9.3061499999999991E-2</c:v>
                </c:pt>
                <c:pt idx="7">
                  <c:v>6.6483E-2</c:v>
                </c:pt>
                <c:pt idx="8">
                  <c:v>4.6171999999999998E-2</c:v>
                </c:pt>
                <c:pt idx="9">
                  <c:v>3.15065E-2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33-4C31-9A61-3A7775EF9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72104"/>
        <c:axId val="281672760"/>
      </c:scatterChart>
      <c:valAx>
        <c:axId val="281672104"/>
        <c:scaling>
          <c:orientation val="minMax"/>
          <c:min val="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E/V vs (Ag/AgCl)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760"/>
        <c:crosses val="autoZero"/>
        <c:crossBetween val="midCat"/>
      </c:valAx>
      <c:valAx>
        <c:axId val="281672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1/C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2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 *10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-11 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/ (cm/F)</a:t>
                </a:r>
                <a:r>
                  <a:rPr lang="es-ES" sz="1000" b="0" i="0" u="none" strike="noStrike" baseline="30000">
                    <a:solidFill>
                      <a:sysClr val="windowText" lastClr="000000"/>
                    </a:solidFill>
                    <a:effectLst/>
                  </a:rPr>
                  <a:t>2</a:t>
                </a:r>
                <a:r>
                  <a:rPr lang="es-ES" sz="1000" b="0" i="0" u="none" strike="noStrike" baseline="0">
                    <a:solidFill>
                      <a:sysClr val="windowText" lastClr="000000"/>
                    </a:solidFill>
                    <a:effectLst/>
                  </a:rPr>
                  <a:t> </a:t>
                </a:r>
                <a:endParaRPr lang="es-ES" b="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104"/>
        <c:crossesAt val="-1"/>
        <c:crossBetween val="midCat"/>
        <c:minorUnit val="5.000000000000001E-2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1/C^2 *10^-11 (cm/F)^2 vs potential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245999079660496"/>
          <c:y val="0.17866088631984589"/>
          <c:w val="0.86048654429559945"/>
          <c:h val="0.7095940861438563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'400 ºC_H2O2'!$G$6:$G$55</c:f>
              <c:numCache>
                <c:formatCode>General</c:formatCode>
                <c:ptCount val="50"/>
                <c:pt idx="0">
                  <c:v>1.0001199999999999</c:v>
                </c:pt>
                <c:pt idx="1">
                  <c:v>0.93541600000000003</c:v>
                </c:pt>
                <c:pt idx="2">
                  <c:v>0.87467600000000001</c:v>
                </c:pt>
                <c:pt idx="3">
                  <c:v>0.81759899999999996</c:v>
                </c:pt>
                <c:pt idx="4">
                  <c:v>0.76479600000000003</c:v>
                </c:pt>
                <c:pt idx="5">
                  <c:v>0.71534900000000001</c:v>
                </c:pt>
                <c:pt idx="6">
                  <c:v>0.66865300000000005</c:v>
                </c:pt>
                <c:pt idx="7">
                  <c:v>0.62531400000000004</c:v>
                </c:pt>
                <c:pt idx="8">
                  <c:v>0.58472100000000005</c:v>
                </c:pt>
                <c:pt idx="9">
                  <c:v>0.54687799999999998</c:v>
                </c:pt>
                <c:pt idx="10">
                  <c:v>0.51147799999999999</c:v>
                </c:pt>
                <c:pt idx="11">
                  <c:v>0.477964</c:v>
                </c:pt>
                <c:pt idx="12">
                  <c:v>0.447021</c:v>
                </c:pt>
                <c:pt idx="13">
                  <c:v>0.41802899999999998</c:v>
                </c:pt>
                <c:pt idx="14">
                  <c:v>0.39086500000000002</c:v>
                </c:pt>
                <c:pt idx="15">
                  <c:v>0.365562</c:v>
                </c:pt>
                <c:pt idx="16">
                  <c:v>0.341725</c:v>
                </c:pt>
                <c:pt idx="17">
                  <c:v>0.31963000000000003</c:v>
                </c:pt>
                <c:pt idx="18">
                  <c:v>0.29884899999999998</c:v>
                </c:pt>
                <c:pt idx="19">
                  <c:v>0.27947</c:v>
                </c:pt>
                <c:pt idx="20">
                  <c:v>0.26131300000000002</c:v>
                </c:pt>
                <c:pt idx="21">
                  <c:v>0.24437400000000001</c:v>
                </c:pt>
                <c:pt idx="22">
                  <c:v>0.22850500000000001</c:v>
                </c:pt>
                <c:pt idx="23">
                  <c:v>0.21373500000000001</c:v>
                </c:pt>
                <c:pt idx="24">
                  <c:v>0.199849</c:v>
                </c:pt>
              </c:numCache>
            </c:numRef>
          </c:xVal>
          <c:yVal>
            <c:numRef>
              <c:f>'400 ºC_H2O2'!$O$6:$O$55</c:f>
              <c:numCache>
                <c:formatCode>_(* #,##0.00_);_(* \(#,##0.00\);_(* "-"??_);_(@_)</c:formatCode>
                <c:ptCount val="50"/>
                <c:pt idx="0">
                  <c:v>0.93392317734886565</c:v>
                </c:pt>
                <c:pt idx="1">
                  <c:v>0.92089271853918042</c:v>
                </c:pt>
                <c:pt idx="2">
                  <c:v>0.89675203088067257</c:v>
                </c:pt>
                <c:pt idx="3">
                  <c:v>0.86947323585833447</c:v>
                </c:pt>
                <c:pt idx="4">
                  <c:v>0.84082022078156582</c:v>
                </c:pt>
                <c:pt idx="6">
                  <c:v>0.78054209551252807</c:v>
                </c:pt>
                <c:pt idx="7">
                  <c:v>0.74885181590294092</c:v>
                </c:pt>
                <c:pt idx="8">
                  <c:v>0.71450578889358152</c:v>
                </c:pt>
                <c:pt idx="9">
                  <c:v>0.67699572938898733</c:v>
                </c:pt>
                <c:pt idx="10">
                  <c:v>0.63552949082498766</c:v>
                </c:pt>
                <c:pt idx="11">
                  <c:v>0.58618763376923388</c:v>
                </c:pt>
                <c:pt idx="12">
                  <c:v>0.52856981627405242</c:v>
                </c:pt>
                <c:pt idx="13">
                  <c:v>0.45776753184927393</c:v>
                </c:pt>
                <c:pt idx="14">
                  <c:v>0.37526840583228216</c:v>
                </c:pt>
                <c:pt idx="15">
                  <c:v>0.28716911670425749</c:v>
                </c:pt>
                <c:pt idx="16">
                  <c:v>0.20254434243551142</c:v>
                </c:pt>
                <c:pt idx="18">
                  <c:v>8.3400545879223298E-2</c:v>
                </c:pt>
                <c:pt idx="19">
                  <c:v>5.1380212102552628E-2</c:v>
                </c:pt>
                <c:pt idx="20">
                  <c:v>3.18891083182124E-2</c:v>
                </c:pt>
                <c:pt idx="22">
                  <c:v>1.3692520666974219E-2</c:v>
                </c:pt>
                <c:pt idx="24">
                  <c:v>6.8637102321552996E-3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10-49EA-9653-6B33E2BA23E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'400 ºC_H2O2'!$G$17:$G$24</c:f>
              <c:numCache>
                <c:formatCode>General</c:formatCode>
                <c:ptCount val="8"/>
                <c:pt idx="0">
                  <c:v>0.477964</c:v>
                </c:pt>
                <c:pt idx="1">
                  <c:v>0.447021</c:v>
                </c:pt>
                <c:pt idx="2">
                  <c:v>0.41802899999999998</c:v>
                </c:pt>
                <c:pt idx="3">
                  <c:v>0.39086500000000002</c:v>
                </c:pt>
                <c:pt idx="4">
                  <c:v>0.365562</c:v>
                </c:pt>
                <c:pt idx="5">
                  <c:v>0.341725</c:v>
                </c:pt>
                <c:pt idx="6">
                  <c:v>0.31963000000000003</c:v>
                </c:pt>
                <c:pt idx="7">
                  <c:v>0.29884899999999998</c:v>
                </c:pt>
              </c:numCache>
            </c:numRef>
          </c:xVal>
          <c:yVal>
            <c:numRef>
              <c:f>'400 ºC_H2O2'!$O$17:$O$24</c:f>
              <c:numCache>
                <c:formatCode>_(* #,##0.00_);_(* \(#,##0.00\);_(* "-"??_);_(@_)</c:formatCode>
                <c:ptCount val="8"/>
                <c:pt idx="0">
                  <c:v>0.58618763376923388</c:v>
                </c:pt>
                <c:pt idx="1">
                  <c:v>0.52856981627405242</c:v>
                </c:pt>
                <c:pt idx="2">
                  <c:v>0.45776753184927393</c:v>
                </c:pt>
                <c:pt idx="3">
                  <c:v>0.37526840583228216</c:v>
                </c:pt>
                <c:pt idx="4">
                  <c:v>0.28716911670425749</c:v>
                </c:pt>
                <c:pt idx="5">
                  <c:v>0.20254434243551142</c:v>
                </c:pt>
                <c:pt idx="7">
                  <c:v>8.3400545879223298E-2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10-49EA-9653-6B33E2BA2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72104"/>
        <c:axId val="281672760"/>
      </c:scatterChart>
      <c:valAx>
        <c:axId val="28167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760"/>
        <c:crosses val="autoZero"/>
        <c:crossBetween val="midCat"/>
      </c:valAx>
      <c:valAx>
        <c:axId val="28167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104"/>
        <c:crossesAt val="-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1/C^2 *10^-11 (cm/F)^2 vs potential</a:t>
            </a:r>
          </a:p>
        </c:rich>
      </c:tx>
      <c:layout>
        <c:manualLayout>
          <c:xMode val="edge"/>
          <c:yMode val="edge"/>
          <c:x val="0.19717251252684323"/>
          <c:y val="7.7071290944123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245999079660496"/>
          <c:y val="0.17866088631984589"/>
          <c:w val="0.86048654429559945"/>
          <c:h val="0.7095940861438563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'400 ºC_H2O2'!$G$6:$G$55</c:f>
              <c:numCache>
                <c:formatCode>General</c:formatCode>
                <c:ptCount val="50"/>
                <c:pt idx="0">
                  <c:v>1.0001199999999999</c:v>
                </c:pt>
                <c:pt idx="1">
                  <c:v>0.93541600000000003</c:v>
                </c:pt>
                <c:pt idx="2">
                  <c:v>0.87467600000000001</c:v>
                </c:pt>
                <c:pt idx="3">
                  <c:v>0.81759899999999996</c:v>
                </c:pt>
                <c:pt idx="4">
                  <c:v>0.76479600000000003</c:v>
                </c:pt>
                <c:pt idx="5">
                  <c:v>0.71534900000000001</c:v>
                </c:pt>
                <c:pt idx="6">
                  <c:v>0.66865300000000005</c:v>
                </c:pt>
                <c:pt idx="7">
                  <c:v>0.62531400000000004</c:v>
                </c:pt>
                <c:pt idx="8">
                  <c:v>0.58472100000000005</c:v>
                </c:pt>
                <c:pt idx="9">
                  <c:v>0.54687799999999998</c:v>
                </c:pt>
                <c:pt idx="10">
                  <c:v>0.51147799999999999</c:v>
                </c:pt>
                <c:pt idx="11">
                  <c:v>0.477964</c:v>
                </c:pt>
                <c:pt idx="12">
                  <c:v>0.447021</c:v>
                </c:pt>
                <c:pt idx="13">
                  <c:v>0.41802899999999998</c:v>
                </c:pt>
                <c:pt idx="14">
                  <c:v>0.39086500000000002</c:v>
                </c:pt>
                <c:pt idx="15">
                  <c:v>0.365562</c:v>
                </c:pt>
                <c:pt idx="16">
                  <c:v>0.341725</c:v>
                </c:pt>
                <c:pt idx="17">
                  <c:v>0.31963000000000003</c:v>
                </c:pt>
                <c:pt idx="18">
                  <c:v>0.29884899999999998</c:v>
                </c:pt>
                <c:pt idx="19">
                  <c:v>0.27947</c:v>
                </c:pt>
                <c:pt idx="20">
                  <c:v>0.26131300000000002</c:v>
                </c:pt>
                <c:pt idx="21">
                  <c:v>0.24437400000000001</c:v>
                </c:pt>
                <c:pt idx="22">
                  <c:v>0.22850500000000001</c:v>
                </c:pt>
                <c:pt idx="23">
                  <c:v>0.21373500000000001</c:v>
                </c:pt>
                <c:pt idx="24">
                  <c:v>0.199849</c:v>
                </c:pt>
              </c:numCache>
            </c:numRef>
          </c:xVal>
          <c:yVal>
            <c:numRef>
              <c:f>'400 ºC_H2O2'!$N$6:$N$55</c:f>
              <c:numCache>
                <c:formatCode>0.00E+00</c:formatCode>
                <c:ptCount val="50"/>
                <c:pt idx="0">
                  <c:v>93392317734.886566</c:v>
                </c:pt>
                <c:pt idx="1">
                  <c:v>92089271853.918045</c:v>
                </c:pt>
                <c:pt idx="2">
                  <c:v>89675203088.067261</c:v>
                </c:pt>
                <c:pt idx="3">
                  <c:v>86947323585.83345</c:v>
                </c:pt>
                <c:pt idx="4">
                  <c:v>84082022078.156586</c:v>
                </c:pt>
                <c:pt idx="5">
                  <c:v>81147449422.061432</c:v>
                </c:pt>
                <c:pt idx="6">
                  <c:v>78054209551.252808</c:v>
                </c:pt>
                <c:pt idx="7">
                  <c:v>74885181590.294098</c:v>
                </c:pt>
                <c:pt idx="8">
                  <c:v>71450578889.358154</c:v>
                </c:pt>
                <c:pt idx="9">
                  <c:v>67699572938.898743</c:v>
                </c:pt>
                <c:pt idx="10">
                  <c:v>63552949082.498772</c:v>
                </c:pt>
                <c:pt idx="11">
                  <c:v>58618763376.923393</c:v>
                </c:pt>
                <c:pt idx="12">
                  <c:v>52856981627.405243</c:v>
                </c:pt>
                <c:pt idx="13">
                  <c:v>45776753184.927399</c:v>
                </c:pt>
                <c:pt idx="14">
                  <c:v>37526840583.228218</c:v>
                </c:pt>
                <c:pt idx="15">
                  <c:v>28716911670.425751</c:v>
                </c:pt>
                <c:pt idx="16">
                  <c:v>20254434243.551144</c:v>
                </c:pt>
                <c:pt idx="17">
                  <c:v>13320959060.292898</c:v>
                </c:pt>
                <c:pt idx="18">
                  <c:v>8340054587.9223299</c:v>
                </c:pt>
                <c:pt idx="19">
                  <c:v>5138021210.2552633</c:v>
                </c:pt>
                <c:pt idx="20">
                  <c:v>3188910831.8212399</c:v>
                </c:pt>
                <c:pt idx="21">
                  <c:v>2052662756.4543653</c:v>
                </c:pt>
                <c:pt idx="22">
                  <c:v>1369252066.697422</c:v>
                </c:pt>
                <c:pt idx="23">
                  <c:v>954407086.59065175</c:v>
                </c:pt>
                <c:pt idx="24">
                  <c:v>686371023.21553004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DD-4E1E-BF1F-88E11865CC7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'400 ºC_H2O2'!$G$17:$G$24</c:f>
              <c:numCache>
                <c:formatCode>General</c:formatCode>
                <c:ptCount val="8"/>
                <c:pt idx="0">
                  <c:v>0.477964</c:v>
                </c:pt>
                <c:pt idx="1">
                  <c:v>0.447021</c:v>
                </c:pt>
                <c:pt idx="2">
                  <c:v>0.41802899999999998</c:v>
                </c:pt>
                <c:pt idx="3">
                  <c:v>0.39086500000000002</c:v>
                </c:pt>
                <c:pt idx="4">
                  <c:v>0.365562</c:v>
                </c:pt>
                <c:pt idx="5">
                  <c:v>0.341725</c:v>
                </c:pt>
                <c:pt idx="6">
                  <c:v>0.31963000000000003</c:v>
                </c:pt>
                <c:pt idx="7">
                  <c:v>0.29884899999999998</c:v>
                </c:pt>
              </c:numCache>
            </c:numRef>
          </c:xVal>
          <c:yVal>
            <c:numRef>
              <c:f>'400 ºC_H2O2'!$N$17:$N$24</c:f>
              <c:numCache>
                <c:formatCode>0.00E+00</c:formatCode>
                <c:ptCount val="8"/>
                <c:pt idx="0">
                  <c:v>58618763376.923393</c:v>
                </c:pt>
                <c:pt idx="1">
                  <c:v>52856981627.405243</c:v>
                </c:pt>
                <c:pt idx="2">
                  <c:v>45776753184.927399</c:v>
                </c:pt>
                <c:pt idx="3">
                  <c:v>37526840583.228218</c:v>
                </c:pt>
                <c:pt idx="4">
                  <c:v>28716911670.425751</c:v>
                </c:pt>
                <c:pt idx="5">
                  <c:v>20254434243.551144</c:v>
                </c:pt>
                <c:pt idx="6">
                  <c:v>13320959060.292898</c:v>
                </c:pt>
                <c:pt idx="7">
                  <c:v>8340054587.9223299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DD-4E1E-BF1F-88E11865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72104"/>
        <c:axId val="281672760"/>
      </c:scatterChart>
      <c:valAx>
        <c:axId val="28167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760"/>
        <c:crosses val="autoZero"/>
        <c:crossBetween val="midCat"/>
      </c:valAx>
      <c:valAx>
        <c:axId val="28167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104"/>
        <c:crossesAt val="-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1/C^2 *10^-11 (cm/F)^2 vs potential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245999079660496"/>
          <c:y val="0.17866088631984589"/>
          <c:w val="0.86048654429559945"/>
          <c:h val="0.7095940861438563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500ºC_H2O2'!$G$6:$G$55</c:f>
              <c:numCache>
                <c:formatCode>General</c:formatCode>
                <c:ptCount val="50"/>
                <c:pt idx="0">
                  <c:v>1.0001199999999999</c:v>
                </c:pt>
                <c:pt idx="1">
                  <c:v>0.93542199999999998</c:v>
                </c:pt>
                <c:pt idx="2">
                  <c:v>0.87467799999999996</c:v>
                </c:pt>
                <c:pt idx="3">
                  <c:v>0.81760100000000002</c:v>
                </c:pt>
                <c:pt idx="4">
                  <c:v>0.76479900000000001</c:v>
                </c:pt>
                <c:pt idx="5">
                  <c:v>0.71505300000000005</c:v>
                </c:pt>
                <c:pt idx="6">
                  <c:v>0.66866300000000001</c:v>
                </c:pt>
                <c:pt idx="7">
                  <c:v>0.62532500000000002</c:v>
                </c:pt>
                <c:pt idx="8">
                  <c:v>0.58473299999999995</c:v>
                </c:pt>
                <c:pt idx="9">
                  <c:v>0.54688700000000001</c:v>
                </c:pt>
                <c:pt idx="10">
                  <c:v>0.511486</c:v>
                </c:pt>
                <c:pt idx="11">
                  <c:v>0.47797299999999998</c:v>
                </c:pt>
                <c:pt idx="12">
                  <c:v>0.44699699999999998</c:v>
                </c:pt>
                <c:pt idx="13">
                  <c:v>0.41803400000000002</c:v>
                </c:pt>
                <c:pt idx="14">
                  <c:v>0.39087100000000002</c:v>
                </c:pt>
                <c:pt idx="15">
                  <c:v>0.36554599999999998</c:v>
                </c:pt>
                <c:pt idx="16">
                  <c:v>0.34173700000000001</c:v>
                </c:pt>
                <c:pt idx="17">
                  <c:v>0.31964300000000001</c:v>
                </c:pt>
                <c:pt idx="18">
                  <c:v>0.29886699999999999</c:v>
                </c:pt>
                <c:pt idx="19">
                  <c:v>0.27948299999999998</c:v>
                </c:pt>
                <c:pt idx="20">
                  <c:v>0.26132100000000003</c:v>
                </c:pt>
                <c:pt idx="21">
                  <c:v>0.24438299999999999</c:v>
                </c:pt>
                <c:pt idx="22">
                  <c:v>0.228518</c:v>
                </c:pt>
                <c:pt idx="23">
                  <c:v>0.21374399999999999</c:v>
                </c:pt>
                <c:pt idx="24">
                  <c:v>0.19985900000000001</c:v>
                </c:pt>
              </c:numCache>
            </c:numRef>
          </c:xVal>
          <c:yVal>
            <c:numRef>
              <c:f>' 500ºC_H2O2'!$O$6:$O$55</c:f>
              <c:numCache>
                <c:formatCode>_(* #,##0.00_);_(* \(#,##0.00\);_(* "-"??_);_(@_)</c:formatCode>
                <c:ptCount val="50"/>
                <c:pt idx="0">
                  <c:v>0.43279741339476718</c:v>
                </c:pt>
                <c:pt idx="1">
                  <c:v>0.41967666860369984</c:v>
                </c:pt>
                <c:pt idx="2">
                  <c:v>0.40290207925918875</c:v>
                </c:pt>
                <c:pt idx="3">
                  <c:v>0.38495796456726089</c:v>
                </c:pt>
                <c:pt idx="4">
                  <c:v>0.36667024312649266</c:v>
                </c:pt>
                <c:pt idx="5">
                  <c:v>0.34930884589183819</c:v>
                </c:pt>
                <c:pt idx="6">
                  <c:v>0.33048113293070691</c:v>
                </c:pt>
                <c:pt idx="7">
                  <c:v>0.31184757297680316</c:v>
                </c:pt>
                <c:pt idx="8">
                  <c:v>0.29225970153023734</c:v>
                </c:pt>
                <c:pt idx="9">
                  <c:v>0.27186518721727437</c:v>
                </c:pt>
                <c:pt idx="10">
                  <c:v>0.25032584034481964</c:v>
                </c:pt>
                <c:pt idx="11">
                  <c:v>0.2270362581158476</c:v>
                </c:pt>
                <c:pt idx="12">
                  <c:v>0.20322719987867185</c:v>
                </c:pt>
                <c:pt idx="13">
                  <c:v>0.1792315826728236</c:v>
                </c:pt>
                <c:pt idx="14">
                  <c:v>0.15553660825785026</c:v>
                </c:pt>
                <c:pt idx="15">
                  <c:v>0.13350163665451731</c:v>
                </c:pt>
                <c:pt idx="16">
                  <c:v>0.11278466749227699</c:v>
                </c:pt>
                <c:pt idx="17">
                  <c:v>9.4687255588782437E-2</c:v>
                </c:pt>
                <c:pt idx="18">
                  <c:v>7.8635179625662799E-2</c:v>
                </c:pt>
                <c:pt idx="19">
                  <c:v>6.4831354659384222E-2</c:v>
                </c:pt>
                <c:pt idx="20">
                  <c:v>5.3435398741607909E-2</c:v>
                </c:pt>
                <c:pt idx="21">
                  <c:v>4.3949629172504757E-2</c:v>
                </c:pt>
                <c:pt idx="22">
                  <c:v>3.6382551682505641E-2</c:v>
                </c:pt>
                <c:pt idx="23">
                  <c:v>2.9989674861588413E-2</c:v>
                </c:pt>
                <c:pt idx="24">
                  <c:v>2.4973321461896986E-2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0E-41E7-B8E2-6D651DB5199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 500ºC_H2O2'!$G$14:$G$23</c:f>
              <c:numCache>
                <c:formatCode>General</c:formatCode>
                <c:ptCount val="10"/>
                <c:pt idx="0">
                  <c:v>0.58473299999999995</c:v>
                </c:pt>
                <c:pt idx="1">
                  <c:v>0.54688700000000001</c:v>
                </c:pt>
                <c:pt idx="2">
                  <c:v>0.511486</c:v>
                </c:pt>
                <c:pt idx="3">
                  <c:v>0.47797299999999998</c:v>
                </c:pt>
                <c:pt idx="4">
                  <c:v>0.44699699999999998</c:v>
                </c:pt>
                <c:pt idx="5">
                  <c:v>0.41803400000000002</c:v>
                </c:pt>
                <c:pt idx="6">
                  <c:v>0.39087100000000002</c:v>
                </c:pt>
                <c:pt idx="7">
                  <c:v>0.36554599999999998</c:v>
                </c:pt>
                <c:pt idx="8">
                  <c:v>0.34173700000000001</c:v>
                </c:pt>
                <c:pt idx="9">
                  <c:v>0.31964300000000001</c:v>
                </c:pt>
              </c:numCache>
            </c:numRef>
          </c:xVal>
          <c:yVal>
            <c:numRef>
              <c:f>' 500ºC_H2O2'!$O$14:$O$23</c:f>
              <c:numCache>
                <c:formatCode>_(* #,##0.00_);_(* \(#,##0.00\);_(* "-"??_);_(@_)</c:formatCode>
                <c:ptCount val="10"/>
                <c:pt idx="0">
                  <c:v>0.29225970153023734</c:v>
                </c:pt>
                <c:pt idx="1">
                  <c:v>0.27186518721727437</c:v>
                </c:pt>
                <c:pt idx="2">
                  <c:v>0.25032584034481964</c:v>
                </c:pt>
                <c:pt idx="3">
                  <c:v>0.2270362581158476</c:v>
                </c:pt>
                <c:pt idx="4">
                  <c:v>0.20322719987867185</c:v>
                </c:pt>
                <c:pt idx="5">
                  <c:v>0.1792315826728236</c:v>
                </c:pt>
                <c:pt idx="6">
                  <c:v>0.15553660825785026</c:v>
                </c:pt>
                <c:pt idx="7">
                  <c:v>0.13350163665451731</c:v>
                </c:pt>
                <c:pt idx="8">
                  <c:v>0.11278466749227699</c:v>
                </c:pt>
                <c:pt idx="9">
                  <c:v>9.4687255588782437E-2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0E-41E7-B8E2-6D651DB51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72104"/>
        <c:axId val="281672760"/>
      </c:scatterChart>
      <c:valAx>
        <c:axId val="28167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760"/>
        <c:crosses val="autoZero"/>
        <c:crossBetween val="midCat"/>
      </c:valAx>
      <c:valAx>
        <c:axId val="28167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672104"/>
        <c:crossesAt val="-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474345</xdr:colOff>
      <xdr:row>7</xdr:row>
      <xdr:rowOff>118110</xdr:rowOff>
    </xdr:from>
    <xdr:to>
      <xdr:col>23</xdr:col>
      <xdr:colOff>40005</xdr:colOff>
      <xdr:row>22</xdr:row>
      <xdr:rowOff>11430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358140</xdr:colOff>
      <xdr:row>22</xdr:row>
      <xdr:rowOff>38100</xdr:rowOff>
    </xdr:from>
    <xdr:to>
      <xdr:col>27</xdr:col>
      <xdr:colOff>121920</xdr:colOff>
      <xdr:row>36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459105</xdr:colOff>
      <xdr:row>8</xdr:row>
      <xdr:rowOff>163830</xdr:rowOff>
    </xdr:from>
    <xdr:to>
      <xdr:col>23</xdr:col>
      <xdr:colOff>24765</xdr:colOff>
      <xdr:row>23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548640</xdr:colOff>
      <xdr:row>24</xdr:row>
      <xdr:rowOff>38100</xdr:rowOff>
    </xdr:from>
    <xdr:to>
      <xdr:col>23</xdr:col>
      <xdr:colOff>114300</xdr:colOff>
      <xdr:row>38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581025</xdr:colOff>
      <xdr:row>8</xdr:row>
      <xdr:rowOff>57150</xdr:rowOff>
    </xdr:from>
    <xdr:to>
      <xdr:col>24</xdr:col>
      <xdr:colOff>276225</xdr:colOff>
      <xdr:row>22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662940</xdr:colOff>
      <xdr:row>24</xdr:row>
      <xdr:rowOff>7620</xdr:rowOff>
    </xdr:from>
    <xdr:to>
      <xdr:col>23</xdr:col>
      <xdr:colOff>228600</xdr:colOff>
      <xdr:row>38</xdr:row>
      <xdr:rowOff>83820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581025</xdr:colOff>
      <xdr:row>8</xdr:row>
      <xdr:rowOff>57150</xdr:rowOff>
    </xdr:from>
    <xdr:to>
      <xdr:col>24</xdr:col>
      <xdr:colOff>276225</xdr:colOff>
      <xdr:row>22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365760</xdr:colOff>
      <xdr:row>13</xdr:row>
      <xdr:rowOff>60960</xdr:rowOff>
    </xdr:from>
    <xdr:to>
      <xdr:col>12</xdr:col>
      <xdr:colOff>60960</xdr:colOff>
      <xdr:row>27</xdr:row>
      <xdr:rowOff>137160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581025</xdr:colOff>
      <xdr:row>8</xdr:row>
      <xdr:rowOff>57150</xdr:rowOff>
    </xdr:from>
    <xdr:to>
      <xdr:col>24</xdr:col>
      <xdr:colOff>276225</xdr:colOff>
      <xdr:row>22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581025</xdr:colOff>
      <xdr:row>8</xdr:row>
      <xdr:rowOff>57150</xdr:rowOff>
    </xdr:from>
    <xdr:to>
      <xdr:col>24</xdr:col>
      <xdr:colOff>276225</xdr:colOff>
      <xdr:row>22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8</xdr:col>
      <xdr:colOff>601980</xdr:colOff>
      <xdr:row>18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F6169FE-555E-4F6E-AABD-C989D0133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15</xdr:col>
      <xdr:colOff>716280</xdr:colOff>
      <xdr:row>18</xdr:row>
      <xdr:rowOff>91440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26B317-9BB5-4E6E-89EB-988C35CF3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M1" workbookViewId="0">
      <selection activeCell="J12" sqref="J12"/>
    </sheetView>
  </sheetViews>
  <sheetFormatPr baseColWidth="10" defaultColWidth="9.140625" defaultRowHeight="15" x14ac:dyDescent="0.25"/>
  <cols>
    <col min="13" max="13" width="12" bestFit="1" customWidth="1"/>
    <col min="15" max="15" width="9.5703125" customWidth="1"/>
    <col min="16" max="16" width="11" bestFit="1" customWidth="1"/>
    <col min="19" max="19" width="12" bestFit="1" customWidth="1"/>
    <col min="21" max="21" width="11" bestFit="1" customWidth="1"/>
  </cols>
  <sheetData>
    <row r="1" spans="1:21" ht="15.75" thickBot="1" x14ac:dyDescent="0.3">
      <c r="A1" t="s">
        <v>26</v>
      </c>
      <c r="B1" t="s">
        <v>27</v>
      </c>
      <c r="C1" t="s">
        <v>28</v>
      </c>
      <c r="D1" t="s">
        <v>30</v>
      </c>
    </row>
    <row r="2" spans="1:21" ht="15.75" thickBot="1" x14ac:dyDescent="0.3">
      <c r="A2" s="5" t="s">
        <v>12</v>
      </c>
      <c r="B2" s="6"/>
      <c r="C2" s="8">
        <v>0.4</v>
      </c>
      <c r="D2" s="7" t="s">
        <v>13</v>
      </c>
    </row>
    <row r="3" spans="1:21" ht="15.75" thickBot="1" x14ac:dyDescent="0.3">
      <c r="G3" s="19" t="s">
        <v>25</v>
      </c>
      <c r="O3" s="18" t="s">
        <v>24</v>
      </c>
      <c r="S3">
        <f>1.33*10^10</f>
        <v>13300000000</v>
      </c>
    </row>
    <row r="4" spans="1:21" ht="30.75" thickBot="1" x14ac:dyDescent="0.3">
      <c r="A4" s="23" t="s">
        <v>29</v>
      </c>
      <c r="B4" s="28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30"/>
      <c r="M4" s="2" t="s">
        <v>14</v>
      </c>
      <c r="N4" t="s">
        <v>16</v>
      </c>
      <c r="O4" s="2" t="s">
        <v>19</v>
      </c>
    </row>
    <row r="5" spans="1:21" ht="30.75" thickBot="1" x14ac:dyDescent="0.3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8</v>
      </c>
      <c r="L5" s="1" t="s">
        <v>11</v>
      </c>
      <c r="M5" s="9" t="s">
        <v>9</v>
      </c>
      <c r="N5" s="4" t="s">
        <v>17</v>
      </c>
      <c r="O5" s="4" t="s">
        <v>20</v>
      </c>
      <c r="P5" s="1" t="s">
        <v>18</v>
      </c>
      <c r="R5" s="12" t="s">
        <v>23</v>
      </c>
      <c r="S5" s="13"/>
    </row>
    <row r="6" spans="1:21" x14ac:dyDescent="0.25">
      <c r="A6" s="2"/>
      <c r="B6" s="20">
        <v>5000</v>
      </c>
      <c r="C6" s="20">
        <v>30.9712</v>
      </c>
      <c r="D6" s="20">
        <v>5.8702100000000002</v>
      </c>
      <c r="E6" s="20">
        <v>31.522600000000001</v>
      </c>
      <c r="F6" s="20">
        <v>10.7324</v>
      </c>
      <c r="G6" s="20">
        <v>0.99986600000000003</v>
      </c>
      <c r="H6" s="20">
        <v>1.3767200000000001E-4</v>
      </c>
      <c r="I6" s="20">
        <v>31415.9</v>
      </c>
      <c r="J6" s="20">
        <v>51</v>
      </c>
      <c r="K6" s="21">
        <v>34010000000</v>
      </c>
      <c r="L6" s="21">
        <v>4.2894799999999998E-7</v>
      </c>
      <c r="M6" s="10">
        <v>34009973030.52026</v>
      </c>
      <c r="N6" s="3">
        <v>5441600000.000001</v>
      </c>
      <c r="O6" s="27">
        <v>5.4416000000000006E-2</v>
      </c>
      <c r="R6" s="14" t="s">
        <v>21</v>
      </c>
      <c r="S6" s="15">
        <v>2.12E-2</v>
      </c>
      <c r="U6">
        <f>2.12*10^9</f>
        <v>2120000000</v>
      </c>
    </row>
    <row r="7" spans="1:21" ht="15.75" thickBot="1" x14ac:dyDescent="0.3">
      <c r="A7" s="2"/>
      <c r="B7" s="20">
        <v>5000</v>
      </c>
      <c r="C7" s="20">
        <v>30.9391</v>
      </c>
      <c r="D7" s="20">
        <v>5.6812399999999998</v>
      </c>
      <c r="E7" s="20">
        <v>31.456399999999999</v>
      </c>
      <c r="F7" s="20">
        <v>10.405099999999999</v>
      </c>
      <c r="G7" s="20">
        <v>0.934863</v>
      </c>
      <c r="H7" s="20">
        <v>1.27434E-4</v>
      </c>
      <c r="I7" s="20">
        <v>31415.9</v>
      </c>
      <c r="J7" s="20"/>
      <c r="K7" s="21">
        <v>31855600000</v>
      </c>
      <c r="L7" s="21">
        <v>4.1599600000000001E-7</v>
      </c>
      <c r="M7" s="10">
        <v>31855562925.510464</v>
      </c>
      <c r="N7" s="3">
        <v>5096896000.000001</v>
      </c>
      <c r="O7" s="27">
        <v>5.0968960000000008E-2</v>
      </c>
      <c r="R7" s="16" t="s">
        <v>22</v>
      </c>
      <c r="S7" s="17">
        <v>-4.1000000000000002E-2</v>
      </c>
    </row>
    <row r="8" spans="1:21" x14ac:dyDescent="0.25">
      <c r="A8" s="2"/>
      <c r="B8" s="20">
        <v>5000</v>
      </c>
      <c r="C8" s="20">
        <v>30.899100000000001</v>
      </c>
      <c r="D8" s="20">
        <v>5.4651699999999996</v>
      </c>
      <c r="E8" s="20">
        <v>31.378699999999998</v>
      </c>
      <c r="F8" s="20">
        <v>10.030200000000001</v>
      </c>
      <c r="G8" s="20">
        <v>0.87412900000000004</v>
      </c>
      <c r="H8" s="20">
        <v>1.21761E-4</v>
      </c>
      <c r="I8" s="20">
        <v>31415.9</v>
      </c>
      <c r="J8" s="20"/>
      <c r="K8" s="21">
        <v>29478500000</v>
      </c>
      <c r="L8" s="21">
        <v>4.0091400000000001E-7</v>
      </c>
      <c r="M8" s="10">
        <v>29478566671.086208</v>
      </c>
      <c r="N8" s="3">
        <v>4716560000.000001</v>
      </c>
      <c r="O8" s="27">
        <v>4.7165600000000009E-2</v>
      </c>
    </row>
    <row r="9" spans="1:21" x14ac:dyDescent="0.25">
      <c r="A9" s="2"/>
      <c r="B9" s="20">
        <v>5000</v>
      </c>
      <c r="C9" s="20">
        <v>30.853999999999999</v>
      </c>
      <c r="D9" s="20">
        <v>5.2351200000000002</v>
      </c>
      <c r="E9" s="20">
        <v>31.294899999999998</v>
      </c>
      <c r="F9" s="20">
        <v>9.6298999999999992</v>
      </c>
      <c r="G9" s="20">
        <v>0.81736699999999995</v>
      </c>
      <c r="H9" s="20">
        <v>1.17977E-4</v>
      </c>
      <c r="I9" s="20">
        <v>31415.9</v>
      </c>
      <c r="J9" s="20"/>
      <c r="K9" s="21">
        <v>27049100000</v>
      </c>
      <c r="L9" s="21">
        <v>3.8460900000000003E-7</v>
      </c>
      <c r="M9" s="10">
        <v>27049067263.796303</v>
      </c>
      <c r="N9" s="3">
        <v>4327856000.000001</v>
      </c>
      <c r="O9" s="27">
        <v>4.3278560000000008E-2</v>
      </c>
    </row>
    <row r="10" spans="1:21" x14ac:dyDescent="0.25">
      <c r="A10" s="2"/>
      <c r="B10" s="20">
        <v>5000</v>
      </c>
      <c r="C10" s="20">
        <v>30.794699999999999</v>
      </c>
      <c r="D10" s="20">
        <v>4.9867600000000003</v>
      </c>
      <c r="E10" s="20">
        <v>31.195900000000002</v>
      </c>
      <c r="F10" s="20">
        <v>9.1983800000000002</v>
      </c>
      <c r="G10" s="20">
        <v>0.76457200000000003</v>
      </c>
      <c r="H10" s="20">
        <v>1.1403799999999999E-4</v>
      </c>
      <c r="I10" s="20">
        <v>31415.9</v>
      </c>
      <c r="J10" s="20"/>
      <c r="K10" s="21">
        <v>24543500000</v>
      </c>
      <c r="L10" s="21">
        <v>3.6648900000000002E-7</v>
      </c>
      <c r="M10" s="10">
        <v>24543468990.234131</v>
      </c>
      <c r="N10" s="3">
        <v>3926960000.000001</v>
      </c>
      <c r="O10" s="27">
        <v>3.9269600000000009E-2</v>
      </c>
    </row>
    <row r="11" spans="1:21" x14ac:dyDescent="0.25">
      <c r="A11" s="2"/>
      <c r="B11" s="20">
        <v>5000</v>
      </c>
      <c r="C11" s="20">
        <v>30.7103</v>
      </c>
      <c r="D11" s="20">
        <v>4.7156700000000003</v>
      </c>
      <c r="E11" s="20">
        <v>31.0702</v>
      </c>
      <c r="F11" s="20">
        <v>8.7297700000000003</v>
      </c>
      <c r="G11" s="20">
        <v>0.71482800000000002</v>
      </c>
      <c r="H11" s="20">
        <v>1.09194E-4</v>
      </c>
      <c r="I11" s="20">
        <v>31415.9</v>
      </c>
      <c r="J11" s="20"/>
      <c r="K11" s="21">
        <v>21947500000</v>
      </c>
      <c r="L11" s="21">
        <v>3.4593500000000001E-7</v>
      </c>
      <c r="M11" s="10">
        <v>21947538691.331284</v>
      </c>
      <c r="N11" s="3">
        <v>3511600000.0000005</v>
      </c>
      <c r="O11" s="27">
        <v>3.5116000000000001E-2</v>
      </c>
    </row>
    <row r="12" spans="1:21" x14ac:dyDescent="0.25">
      <c r="A12" s="2"/>
      <c r="B12" s="20">
        <v>5000</v>
      </c>
      <c r="C12" s="20">
        <v>30.604700000000001</v>
      </c>
      <c r="D12" s="20">
        <v>4.4290399999999996</v>
      </c>
      <c r="E12" s="20">
        <v>30.9236</v>
      </c>
      <c r="F12" s="20">
        <v>8.2345299999999995</v>
      </c>
      <c r="G12" s="20">
        <v>0.66844300000000001</v>
      </c>
      <c r="H12" s="20">
        <v>1.0321499999999999E-4</v>
      </c>
      <c r="I12" s="20">
        <v>31415.9</v>
      </c>
      <c r="J12" s="20"/>
      <c r="K12" s="21">
        <v>19360600000</v>
      </c>
      <c r="L12" s="21">
        <v>3.2365999999999997E-7</v>
      </c>
      <c r="M12" s="10">
        <v>19360573453.562157</v>
      </c>
      <c r="N12" s="3">
        <v>3097696000.0000005</v>
      </c>
      <c r="O12" s="27">
        <v>3.0976960000000001E-2</v>
      </c>
    </row>
    <row r="13" spans="1:21" x14ac:dyDescent="0.25">
      <c r="A13" s="2"/>
      <c r="B13" s="20">
        <v>5000</v>
      </c>
      <c r="C13" s="20">
        <v>30.476099999999999</v>
      </c>
      <c r="D13" s="20">
        <v>4.1298300000000001</v>
      </c>
      <c r="E13" s="20">
        <v>30.7546</v>
      </c>
      <c r="F13" s="20">
        <v>7.7171799999999999</v>
      </c>
      <c r="G13" s="20">
        <v>0.62510900000000003</v>
      </c>
      <c r="H13" s="21">
        <v>9.5403900000000003E-5</v>
      </c>
      <c r="I13" s="20">
        <v>31415.9</v>
      </c>
      <c r="J13" s="20"/>
      <c r="K13" s="21">
        <v>16833100000</v>
      </c>
      <c r="L13" s="21">
        <v>2.9993200000000002E-7</v>
      </c>
      <c r="M13" s="10">
        <v>16833071232.95722</v>
      </c>
      <c r="N13" s="3">
        <v>2693296000.0000005</v>
      </c>
      <c r="O13" s="27">
        <v>2.6932960000000002E-2</v>
      </c>
    </row>
    <row r="14" spans="1:21" x14ac:dyDescent="0.25">
      <c r="A14" s="2"/>
      <c r="B14" s="20">
        <v>5000</v>
      </c>
      <c r="C14" s="20">
        <v>30.344000000000001</v>
      </c>
      <c r="D14" s="20">
        <v>3.8311700000000002</v>
      </c>
      <c r="E14" s="20">
        <v>30.584900000000001</v>
      </c>
      <c r="F14" s="20">
        <v>7.1959600000000004</v>
      </c>
      <c r="G14" s="20">
        <v>0.58452199999999999</v>
      </c>
      <c r="H14" s="21">
        <v>8.6799500000000001E-5</v>
      </c>
      <c r="I14" s="20">
        <v>31415.9</v>
      </c>
      <c r="J14" s="20"/>
      <c r="K14" s="21">
        <v>14486400000</v>
      </c>
      <c r="L14" s="21">
        <v>2.7631400000000002E-7</v>
      </c>
      <c r="M14" s="10">
        <v>14486446215.434155</v>
      </c>
      <c r="N14" s="3">
        <v>2317824000.0000005</v>
      </c>
      <c r="O14" s="27">
        <v>2.3178240000000003E-2</v>
      </c>
    </row>
    <row r="15" spans="1:21" x14ac:dyDescent="0.25">
      <c r="A15" s="2"/>
      <c r="B15" s="20">
        <v>5000</v>
      </c>
      <c r="C15" s="20">
        <v>30.201499999999999</v>
      </c>
      <c r="D15" s="20">
        <v>3.5375299999999998</v>
      </c>
      <c r="E15" s="20">
        <v>30.408000000000001</v>
      </c>
      <c r="F15" s="20">
        <v>6.6806700000000001</v>
      </c>
      <c r="G15" s="20">
        <v>0.54668000000000005</v>
      </c>
      <c r="H15" s="21">
        <v>7.7744700000000001E-5</v>
      </c>
      <c r="I15" s="20">
        <v>31415.9</v>
      </c>
      <c r="J15" s="20"/>
      <c r="K15" s="21">
        <v>12350900000</v>
      </c>
      <c r="L15" s="21">
        <v>2.5298799999999999E-7</v>
      </c>
      <c r="M15" s="10">
        <v>12350919038.447182</v>
      </c>
      <c r="N15" s="3">
        <v>1976144000.0000005</v>
      </c>
      <c r="O15" s="27">
        <v>1.9761440000000005E-2</v>
      </c>
    </row>
    <row r="16" spans="1:21" x14ac:dyDescent="0.25">
      <c r="A16" s="2"/>
      <c r="B16" s="20">
        <v>5000</v>
      </c>
      <c r="C16" s="20">
        <v>30.0608</v>
      </c>
      <c r="D16" s="20">
        <v>3.2535699999999999</v>
      </c>
      <c r="E16" s="20">
        <v>30.2364</v>
      </c>
      <c r="F16" s="20">
        <v>6.1772299999999998</v>
      </c>
      <c r="G16" s="20">
        <v>0.51127999999999996</v>
      </c>
      <c r="H16" s="21">
        <v>6.8535300000000001E-5</v>
      </c>
      <c r="I16" s="20">
        <v>31415.9</v>
      </c>
      <c r="J16" s="20"/>
      <c r="K16" s="21">
        <v>10447600000</v>
      </c>
      <c r="L16" s="21">
        <v>2.30638E-7</v>
      </c>
      <c r="M16" s="10">
        <v>10447666994.819546</v>
      </c>
      <c r="N16" s="3">
        <v>1671616000.0000002</v>
      </c>
      <c r="O16" s="27">
        <v>1.6716160000000001E-2</v>
      </c>
    </row>
    <row r="17" spans="1:15" x14ac:dyDescent="0.25">
      <c r="A17" s="2"/>
      <c r="B17" s="20">
        <v>5000</v>
      </c>
      <c r="C17" s="20">
        <v>29.923400000000001</v>
      </c>
      <c r="D17" s="20">
        <v>2.9834499999999999</v>
      </c>
      <c r="E17" s="20">
        <v>30.0718</v>
      </c>
      <c r="F17" s="20">
        <v>5.69374</v>
      </c>
      <c r="G17" s="20">
        <v>0.47801500000000002</v>
      </c>
      <c r="H17" s="21">
        <v>5.9630299999999997E-5</v>
      </c>
      <c r="I17" s="20">
        <v>31415.9</v>
      </c>
      <c r="J17" s="20"/>
      <c r="K17" s="21">
        <v>8784900000</v>
      </c>
      <c r="L17" s="21">
        <v>2.09582E-7</v>
      </c>
      <c r="M17" s="10">
        <v>8784894279.6252384</v>
      </c>
      <c r="N17" s="3">
        <v>1405584000.0000002</v>
      </c>
      <c r="O17" s="27">
        <v>1.4055840000000002E-2</v>
      </c>
    </row>
    <row r="18" spans="1:15" x14ac:dyDescent="0.25">
      <c r="A18" s="2"/>
      <c r="B18" s="20">
        <v>5000</v>
      </c>
      <c r="C18" s="20">
        <v>29.783200000000001</v>
      </c>
      <c r="D18" s="20">
        <v>2.7279100000000001</v>
      </c>
      <c r="E18" s="20">
        <v>29.907900000000001</v>
      </c>
      <c r="F18" s="20">
        <v>5.23325</v>
      </c>
      <c r="G18" s="20">
        <v>0.447071</v>
      </c>
      <c r="H18" s="21">
        <v>5.0364200000000001E-5</v>
      </c>
      <c r="I18" s="20">
        <v>31415.9</v>
      </c>
      <c r="J18" s="20"/>
      <c r="K18" s="21">
        <v>7344460000</v>
      </c>
      <c r="L18" s="21">
        <v>1.89759E-7</v>
      </c>
      <c r="M18" s="10">
        <v>7344446767.6702223</v>
      </c>
      <c r="N18" s="3">
        <v>1175113600.0000002</v>
      </c>
      <c r="O18" s="27">
        <v>1.1751136000000002E-2</v>
      </c>
    </row>
    <row r="19" spans="1:15" x14ac:dyDescent="0.25">
      <c r="A19" s="2"/>
      <c r="B19" s="20">
        <v>5000</v>
      </c>
      <c r="C19" s="20">
        <v>29.643799999999999</v>
      </c>
      <c r="D19" s="20">
        <v>2.4883899999999999</v>
      </c>
      <c r="E19" s="20">
        <v>29.748000000000001</v>
      </c>
      <c r="F19" s="20">
        <v>4.7983399999999996</v>
      </c>
      <c r="G19" s="20">
        <v>0.41810799999999998</v>
      </c>
      <c r="H19" s="21">
        <v>4.1344799999999998E-5</v>
      </c>
      <c r="I19" s="20">
        <v>31415.9</v>
      </c>
      <c r="J19" s="20"/>
      <c r="K19" s="21">
        <v>6111340000</v>
      </c>
      <c r="L19" s="21">
        <v>1.71342E-7</v>
      </c>
      <c r="M19" s="10">
        <v>6111332407.5464792</v>
      </c>
      <c r="N19" s="3">
        <v>977814400.00000024</v>
      </c>
      <c r="O19" s="27">
        <v>9.7781440000000025E-3</v>
      </c>
    </row>
    <row r="20" spans="1:15" x14ac:dyDescent="0.25">
      <c r="A20" s="2"/>
      <c r="B20" s="20">
        <v>5000</v>
      </c>
      <c r="C20" s="20">
        <v>29.504899999999999</v>
      </c>
      <c r="D20" s="20">
        <v>2.2719</v>
      </c>
      <c r="E20" s="20">
        <v>29.592199999999998</v>
      </c>
      <c r="F20" s="20">
        <v>4.40313</v>
      </c>
      <c r="G20" s="20">
        <v>0.39094699999999999</v>
      </c>
      <c r="H20" s="21">
        <v>3.3120200000000002E-5</v>
      </c>
      <c r="I20" s="20">
        <v>31415.9</v>
      </c>
      <c r="J20" s="20"/>
      <c r="K20" s="21">
        <v>5094210000</v>
      </c>
      <c r="L20" s="21">
        <v>1.5478699999999999E-7</v>
      </c>
      <c r="M20" s="10">
        <v>5094216929.7080793</v>
      </c>
      <c r="N20" s="3">
        <v>815073600.00000012</v>
      </c>
      <c r="O20" s="27">
        <v>8.1507360000000004E-3</v>
      </c>
    </row>
    <row r="21" spans="1:15" x14ac:dyDescent="0.25">
      <c r="A21" s="2"/>
      <c r="B21" s="20">
        <v>5000</v>
      </c>
      <c r="C21" s="20">
        <v>29.3703</v>
      </c>
      <c r="D21" s="20">
        <v>2.0756100000000002</v>
      </c>
      <c r="E21" s="20">
        <v>29.4435</v>
      </c>
      <c r="F21" s="20">
        <v>4.0423900000000001</v>
      </c>
      <c r="G21" s="20">
        <v>0.365618</v>
      </c>
      <c r="H21" s="21">
        <v>2.60145E-5</v>
      </c>
      <c r="I21" s="20">
        <v>31415.9</v>
      </c>
      <c r="J21" s="20"/>
      <c r="K21" s="21">
        <v>4251960000</v>
      </c>
      <c r="L21" s="21">
        <v>1.3993100000000001E-7</v>
      </c>
      <c r="M21" s="10">
        <v>4251973219.5607858</v>
      </c>
      <c r="N21" s="3">
        <v>680313600.00000012</v>
      </c>
      <c r="O21" s="27">
        <v>6.8031360000000004E-3</v>
      </c>
    </row>
    <row r="22" spans="1:15" x14ac:dyDescent="0.25">
      <c r="A22" s="2"/>
      <c r="B22" s="20">
        <v>5000</v>
      </c>
      <c r="C22" s="20">
        <v>29.238700000000001</v>
      </c>
      <c r="D22" s="20">
        <v>1.8992100000000001</v>
      </c>
      <c r="E22" s="20">
        <v>29.3003</v>
      </c>
      <c r="F22" s="20">
        <v>3.71645</v>
      </c>
      <c r="G22" s="20">
        <v>0.34184599999999998</v>
      </c>
      <c r="H22" s="21">
        <v>1.95834E-5</v>
      </c>
      <c r="I22" s="20">
        <v>31415.9</v>
      </c>
      <c r="J22" s="20"/>
      <c r="K22" s="21">
        <v>3559960000</v>
      </c>
      <c r="L22" s="21">
        <v>1.2669500000000001E-7</v>
      </c>
      <c r="M22" s="10">
        <v>3559958935.5690951</v>
      </c>
      <c r="N22" s="3">
        <v>569593600.00000012</v>
      </c>
      <c r="O22" s="27">
        <v>5.6959360000000013E-3</v>
      </c>
    </row>
    <row r="23" spans="1:15" x14ac:dyDescent="0.25">
      <c r="A23" s="2"/>
      <c r="B23" s="20">
        <v>5000</v>
      </c>
      <c r="C23" s="20">
        <v>29.110499999999998</v>
      </c>
      <c r="D23" s="20">
        <v>1.7397400000000001</v>
      </c>
      <c r="E23" s="20">
        <v>29.162500000000001</v>
      </c>
      <c r="F23" s="20">
        <v>3.4201299999999999</v>
      </c>
      <c r="G23" s="20">
        <v>0.31972</v>
      </c>
      <c r="H23" s="21">
        <v>1.36418E-5</v>
      </c>
      <c r="I23" s="20">
        <v>31415.9</v>
      </c>
      <c r="J23" s="20"/>
      <c r="K23" s="21">
        <v>2987240000</v>
      </c>
      <c r="L23" s="21">
        <v>1.1485E-7</v>
      </c>
      <c r="M23" s="10">
        <v>2987223446.9803309</v>
      </c>
      <c r="N23" s="3">
        <v>477958400.00000012</v>
      </c>
      <c r="O23" s="27">
        <v>4.7795840000000008E-3</v>
      </c>
    </row>
    <row r="24" spans="1:15" x14ac:dyDescent="0.25">
      <c r="A24" s="2"/>
      <c r="B24" s="20">
        <v>5000</v>
      </c>
      <c r="C24" s="20">
        <v>28.987300000000001</v>
      </c>
      <c r="D24" s="20">
        <v>1.59857</v>
      </c>
      <c r="E24" s="20">
        <v>29.031400000000001</v>
      </c>
      <c r="F24" s="20">
        <v>3.1564999999999999</v>
      </c>
      <c r="G24" s="20">
        <v>0.29893700000000001</v>
      </c>
      <c r="H24" s="21">
        <v>8.7277900000000007E-6</v>
      </c>
      <c r="I24" s="20">
        <v>31415.9</v>
      </c>
      <c r="J24" s="20"/>
      <c r="K24" s="21">
        <v>2522090000</v>
      </c>
      <c r="L24" s="21">
        <v>1.0446E-7</v>
      </c>
      <c r="M24" s="10">
        <v>2522100153.2812161</v>
      </c>
      <c r="N24" s="3">
        <v>403534400.00000006</v>
      </c>
      <c r="O24" s="27">
        <v>4.0353440000000006E-3</v>
      </c>
    </row>
    <row r="25" spans="1:15" x14ac:dyDescent="0.25">
      <c r="A25" s="2"/>
      <c r="B25" s="20">
        <v>5000</v>
      </c>
      <c r="C25" s="20">
        <v>28.868099999999998</v>
      </c>
      <c r="D25" s="20">
        <v>1.47302</v>
      </c>
      <c r="E25" s="20">
        <v>28.9057</v>
      </c>
      <c r="F25" s="20">
        <v>2.92103</v>
      </c>
      <c r="G25" s="20">
        <v>0.27959400000000001</v>
      </c>
      <c r="H25" s="21">
        <v>4.6489100000000004E-6</v>
      </c>
      <c r="I25" s="20">
        <v>31415.9</v>
      </c>
      <c r="J25" s="20"/>
      <c r="K25" s="21">
        <v>2141490000</v>
      </c>
      <c r="L25" s="21">
        <v>9.5301899999999997E-8</v>
      </c>
      <c r="M25" s="10">
        <v>2141491223.1759462</v>
      </c>
      <c r="N25" s="3">
        <v>342638400.00000006</v>
      </c>
      <c r="O25" s="27">
        <v>3.4263840000000002E-3</v>
      </c>
    </row>
    <row r="26" spans="1:15" x14ac:dyDescent="0.25">
      <c r="A26" s="2"/>
      <c r="B26" s="20">
        <v>5000</v>
      </c>
      <c r="C26" s="20">
        <v>28.758900000000001</v>
      </c>
      <c r="D26" s="20">
        <v>1.35856</v>
      </c>
      <c r="E26" s="20">
        <v>28.790900000000001</v>
      </c>
      <c r="F26" s="20">
        <v>2.7046199999999998</v>
      </c>
      <c r="G26" s="20">
        <v>0.261436</v>
      </c>
      <c r="H26" s="21">
        <v>1.61069E-6</v>
      </c>
      <c r="I26" s="20">
        <v>31415.9</v>
      </c>
      <c r="J26" s="20"/>
      <c r="K26" s="21">
        <v>1821610000</v>
      </c>
      <c r="L26" s="21">
        <v>8.7095800000000004E-8</v>
      </c>
      <c r="M26" s="10">
        <v>1821615272.6257451</v>
      </c>
      <c r="N26" s="3">
        <v>291457600.00000006</v>
      </c>
      <c r="O26" s="27">
        <v>2.9145760000000003E-3</v>
      </c>
    </row>
    <row r="27" spans="1:15" x14ac:dyDescent="0.25">
      <c r="A27" s="2"/>
      <c r="B27" s="20">
        <v>5000</v>
      </c>
      <c r="C27" s="20">
        <v>28.651499999999999</v>
      </c>
      <c r="D27" s="20">
        <v>1.2613700000000001</v>
      </c>
      <c r="E27" s="20">
        <v>28.679300000000001</v>
      </c>
      <c r="F27" s="20">
        <v>2.5207899999999999</v>
      </c>
      <c r="G27" s="20">
        <v>0.24449399999999999</v>
      </c>
      <c r="H27" s="21">
        <v>-4.1597500000000002E-7</v>
      </c>
      <c r="I27" s="20">
        <v>31415.9</v>
      </c>
      <c r="J27" s="20"/>
      <c r="K27" s="21">
        <v>1570310000</v>
      </c>
      <c r="L27" s="21">
        <v>8.0133900000000003E-8</v>
      </c>
      <c r="M27" s="10">
        <v>1570304976.6033266</v>
      </c>
      <c r="N27" s="3">
        <v>251249600.00000006</v>
      </c>
      <c r="O27" s="27">
        <v>2.5124960000000003E-3</v>
      </c>
    </row>
    <row r="28" spans="1:15" x14ac:dyDescent="0.25">
      <c r="A28" s="2"/>
      <c r="B28" s="20">
        <v>5000</v>
      </c>
      <c r="C28" s="20">
        <v>28.546299999999999</v>
      </c>
      <c r="D28" s="20">
        <v>1.17649</v>
      </c>
      <c r="E28" s="20">
        <v>28.570599999999999</v>
      </c>
      <c r="F28" s="20">
        <v>2.36002</v>
      </c>
      <c r="G28" s="20">
        <v>0.22866</v>
      </c>
      <c r="H28" s="21">
        <v>-1.55465E-6</v>
      </c>
      <c r="I28" s="20">
        <v>31415.9</v>
      </c>
      <c r="J28" s="20"/>
      <c r="K28" s="21">
        <v>1366080000</v>
      </c>
      <c r="L28" s="21">
        <v>7.4075400000000002E-8</v>
      </c>
      <c r="M28" s="10">
        <v>1366077983.0009723</v>
      </c>
      <c r="N28" s="3">
        <v>218572800.00000003</v>
      </c>
      <c r="O28" s="27">
        <v>2.1857280000000001E-3</v>
      </c>
    </row>
    <row r="29" spans="1:15" x14ac:dyDescent="0.25">
      <c r="A29" s="2"/>
      <c r="B29" s="20">
        <v>5000</v>
      </c>
      <c r="C29" s="20">
        <v>28.459399999999999</v>
      </c>
      <c r="D29" s="20">
        <v>1.0969500000000001</v>
      </c>
      <c r="E29" s="20">
        <v>28.480499999999999</v>
      </c>
      <c r="F29" s="20">
        <v>2.2073399999999999</v>
      </c>
      <c r="G29" s="20">
        <v>0.21385899999999999</v>
      </c>
      <c r="H29" s="21">
        <v>-2.42239E-6</v>
      </c>
      <c r="I29" s="20">
        <v>31415.9</v>
      </c>
      <c r="J29" s="20"/>
      <c r="K29" s="21">
        <v>1187610000</v>
      </c>
      <c r="L29" s="21">
        <v>6.8561300000000004E-8</v>
      </c>
      <c r="M29" s="10">
        <v>1187606802.9185293</v>
      </c>
      <c r="N29" s="3">
        <v>190017600.00000003</v>
      </c>
      <c r="O29" s="27">
        <v>1.9001760000000002E-3</v>
      </c>
    </row>
    <row r="30" spans="1:15" x14ac:dyDescent="0.25">
      <c r="A30" s="2"/>
      <c r="B30" s="20">
        <v>5000</v>
      </c>
      <c r="C30" s="20">
        <v>28.381</v>
      </c>
      <c r="D30" s="20">
        <v>1.03108</v>
      </c>
      <c r="E30" s="20">
        <v>28.399699999999999</v>
      </c>
      <c r="F30" s="20">
        <v>2.0806300000000002</v>
      </c>
      <c r="G30" s="20">
        <v>0.19997200000000001</v>
      </c>
      <c r="H30" s="21">
        <v>-3.4631899999999999E-6</v>
      </c>
      <c r="I30" s="20">
        <v>31415.9</v>
      </c>
      <c r="J30" s="20"/>
      <c r="K30" s="21">
        <v>1049260000</v>
      </c>
      <c r="L30" s="21">
        <v>6.4016799999999999E-8</v>
      </c>
      <c r="M30" s="10">
        <v>1049261499.1405894</v>
      </c>
      <c r="N30" s="3">
        <v>167881600.00000003</v>
      </c>
      <c r="O30" s="27">
        <v>1.6788160000000003E-3</v>
      </c>
    </row>
    <row r="31" spans="1:15" x14ac:dyDescent="0.25">
      <c r="A31" s="2"/>
      <c r="B31" s="20"/>
      <c r="C31" s="20"/>
      <c r="D31" s="20"/>
      <c r="E31" s="20"/>
      <c r="F31" s="20"/>
      <c r="G31" s="20"/>
      <c r="H31" s="21"/>
      <c r="I31" s="20"/>
      <c r="J31" s="20"/>
      <c r="K31" s="21"/>
      <c r="L31" s="21"/>
      <c r="N31" s="3"/>
      <c r="O31" s="22"/>
    </row>
    <row r="32" spans="1:15" x14ac:dyDescent="0.25">
      <c r="A32" s="2"/>
      <c r="B32" s="20"/>
      <c r="C32" s="20"/>
      <c r="D32" s="20"/>
      <c r="E32" s="20"/>
      <c r="F32" s="20"/>
      <c r="G32" s="20"/>
      <c r="H32" s="21"/>
      <c r="I32" s="20"/>
      <c r="J32" s="20"/>
      <c r="K32" s="21"/>
      <c r="L32" s="21"/>
      <c r="N32" s="3"/>
      <c r="O32" s="22"/>
    </row>
    <row r="33" spans="1:15" x14ac:dyDescent="0.25">
      <c r="A33" s="2"/>
      <c r="B33" s="20"/>
      <c r="C33" s="20"/>
      <c r="D33" s="20"/>
      <c r="E33" s="20"/>
      <c r="F33" s="20"/>
      <c r="G33" s="20"/>
      <c r="H33" s="21"/>
      <c r="I33" s="20"/>
      <c r="J33" s="20"/>
      <c r="K33" s="21"/>
      <c r="L33" s="21"/>
      <c r="N33" s="3"/>
      <c r="O33" s="22"/>
    </row>
    <row r="34" spans="1:15" x14ac:dyDescent="0.25">
      <c r="A34" s="2"/>
      <c r="B34" s="20"/>
      <c r="C34" s="20"/>
      <c r="D34" s="20"/>
      <c r="E34" s="20"/>
      <c r="F34" s="20"/>
      <c r="G34" s="20"/>
      <c r="H34" s="21"/>
      <c r="I34" s="20"/>
      <c r="J34" s="20"/>
      <c r="K34" s="21"/>
      <c r="L34" s="21"/>
      <c r="N34" s="3"/>
      <c r="O34" s="22"/>
    </row>
    <row r="35" spans="1:15" x14ac:dyDescent="0.25">
      <c r="A35" s="2"/>
      <c r="B35" s="20"/>
      <c r="C35" s="20"/>
      <c r="D35" s="20"/>
      <c r="E35" s="20"/>
      <c r="F35" s="20"/>
      <c r="G35" s="20"/>
      <c r="H35" s="21"/>
      <c r="I35" s="20"/>
      <c r="J35" s="20"/>
      <c r="K35" s="21"/>
      <c r="L35" s="21"/>
      <c r="N35" s="3"/>
      <c r="O35" s="22"/>
    </row>
    <row r="36" spans="1:15" x14ac:dyDescent="0.25">
      <c r="A36" s="2"/>
      <c r="B36" s="20"/>
      <c r="C36" s="20"/>
      <c r="D36" s="20"/>
      <c r="E36" s="20"/>
      <c r="F36" s="20"/>
      <c r="G36" s="20"/>
      <c r="H36" s="21"/>
      <c r="I36" s="20"/>
      <c r="J36" s="20"/>
      <c r="K36" s="21"/>
      <c r="L36" s="21"/>
      <c r="N36" s="3"/>
      <c r="O36" s="22"/>
    </row>
    <row r="37" spans="1:15" x14ac:dyDescent="0.25">
      <c r="A37" s="2"/>
      <c r="B37" s="20"/>
      <c r="C37" s="20"/>
      <c r="D37" s="20"/>
      <c r="E37" s="20"/>
      <c r="F37" s="20"/>
      <c r="G37" s="20"/>
      <c r="H37" s="21"/>
      <c r="I37" s="20"/>
      <c r="J37" s="20"/>
      <c r="K37" s="21"/>
      <c r="L37" s="21"/>
      <c r="N37" s="3"/>
      <c r="O37" s="22"/>
    </row>
    <row r="38" spans="1:15" x14ac:dyDescent="0.25">
      <c r="A38" s="2"/>
      <c r="B38" s="20"/>
      <c r="C38" s="20"/>
      <c r="D38" s="20"/>
      <c r="E38" s="20"/>
      <c r="F38" s="20"/>
      <c r="G38" s="20"/>
      <c r="H38" s="21"/>
      <c r="I38" s="20"/>
      <c r="J38" s="20"/>
      <c r="K38" s="21"/>
      <c r="L38" s="21"/>
      <c r="N38" s="3"/>
      <c r="O38" s="22"/>
    </row>
    <row r="39" spans="1:15" x14ac:dyDescent="0.25">
      <c r="A39" s="2"/>
      <c r="B39" s="20"/>
      <c r="C39" s="20"/>
      <c r="D39" s="20"/>
      <c r="E39" s="20"/>
      <c r="F39" s="20"/>
      <c r="G39" s="20"/>
      <c r="H39" s="21"/>
      <c r="I39" s="20"/>
      <c r="J39" s="20"/>
      <c r="K39" s="21"/>
      <c r="L39" s="21"/>
      <c r="N39" s="3"/>
      <c r="O39" s="22"/>
    </row>
    <row r="40" spans="1:15" x14ac:dyDescent="0.25">
      <c r="A40" s="2"/>
      <c r="B40" s="20"/>
      <c r="C40" s="20"/>
      <c r="D40" s="20"/>
      <c r="E40" s="20"/>
      <c r="F40" s="20"/>
      <c r="G40" s="20"/>
      <c r="H40" s="21"/>
      <c r="I40" s="20"/>
      <c r="J40" s="20"/>
      <c r="K40" s="21"/>
      <c r="L40" s="21"/>
      <c r="N40" s="3"/>
      <c r="O40" s="22"/>
    </row>
    <row r="41" spans="1:15" x14ac:dyDescent="0.25">
      <c r="A41" s="2"/>
      <c r="B41" s="20"/>
      <c r="C41" s="20"/>
      <c r="D41" s="20"/>
      <c r="E41" s="20"/>
      <c r="F41" s="20"/>
      <c r="G41" s="20"/>
      <c r="H41" s="21"/>
      <c r="I41" s="20"/>
      <c r="J41" s="20"/>
      <c r="K41" s="21"/>
      <c r="L41" s="21"/>
      <c r="N41" s="3"/>
      <c r="O41" s="22"/>
    </row>
    <row r="42" spans="1:15" x14ac:dyDescent="0.25">
      <c r="A42" s="2"/>
      <c r="B42" s="20"/>
      <c r="C42" s="20"/>
      <c r="D42" s="20"/>
      <c r="E42" s="20"/>
      <c r="F42" s="20"/>
      <c r="G42" s="20"/>
      <c r="H42" s="21"/>
      <c r="I42" s="20"/>
      <c r="J42" s="20"/>
      <c r="K42" s="21"/>
      <c r="L42" s="21"/>
      <c r="N42" s="3"/>
      <c r="O42" s="22"/>
    </row>
    <row r="43" spans="1:15" x14ac:dyDescent="0.25">
      <c r="A43" s="2"/>
      <c r="B43" s="20"/>
      <c r="C43" s="20"/>
      <c r="D43" s="20"/>
      <c r="E43" s="20"/>
      <c r="F43" s="20"/>
      <c r="G43" s="20"/>
      <c r="H43" s="21"/>
      <c r="I43" s="20"/>
      <c r="J43" s="20"/>
      <c r="K43" s="21"/>
      <c r="L43" s="21"/>
      <c r="N43" s="3"/>
      <c r="O43" s="22"/>
    </row>
    <row r="44" spans="1:15" x14ac:dyDescent="0.25">
      <c r="A44" s="2"/>
      <c r="B44" s="20"/>
      <c r="C44" s="20"/>
      <c r="D44" s="20"/>
      <c r="E44" s="20"/>
      <c r="F44" s="20"/>
      <c r="G44" s="20"/>
      <c r="H44" s="21"/>
      <c r="I44" s="20"/>
      <c r="J44" s="20"/>
      <c r="K44" s="21"/>
      <c r="L44" s="21"/>
      <c r="N44" s="3"/>
      <c r="O44" s="22"/>
    </row>
    <row r="45" spans="1:15" x14ac:dyDescent="0.25">
      <c r="A45" s="2"/>
      <c r="B45" s="20"/>
      <c r="C45" s="20"/>
      <c r="D45" s="20"/>
      <c r="E45" s="20"/>
      <c r="F45" s="20"/>
      <c r="G45" s="20"/>
      <c r="H45" s="21"/>
      <c r="I45" s="20"/>
      <c r="J45" s="20"/>
      <c r="K45" s="21"/>
      <c r="L45" s="21"/>
      <c r="N45" s="3"/>
      <c r="O45" s="22"/>
    </row>
    <row r="46" spans="1:15" x14ac:dyDescent="0.25">
      <c r="A46" s="2"/>
      <c r="B46" s="20"/>
      <c r="C46" s="20"/>
      <c r="D46" s="20"/>
      <c r="E46" s="20"/>
      <c r="F46" s="20"/>
      <c r="G46" s="20"/>
      <c r="H46" s="21"/>
      <c r="I46" s="20"/>
      <c r="J46" s="20"/>
      <c r="K46" s="21"/>
      <c r="L46" s="21"/>
      <c r="N46" s="3"/>
      <c r="O46" s="22"/>
    </row>
    <row r="47" spans="1:15" x14ac:dyDescent="0.25">
      <c r="A47" s="2"/>
      <c r="B47" s="20"/>
      <c r="C47" s="20"/>
      <c r="D47" s="20"/>
      <c r="E47" s="20"/>
      <c r="F47" s="20"/>
      <c r="G47" s="20"/>
      <c r="H47" s="21"/>
      <c r="I47" s="20"/>
      <c r="J47" s="20"/>
      <c r="K47" s="21"/>
      <c r="L47" s="21"/>
      <c r="N47" s="3"/>
      <c r="O47" s="22"/>
    </row>
    <row r="48" spans="1:15" x14ac:dyDescent="0.25">
      <c r="A48" s="2"/>
      <c r="B48" s="20"/>
      <c r="C48" s="20"/>
      <c r="D48" s="20"/>
      <c r="E48" s="20"/>
      <c r="F48" s="20"/>
      <c r="G48" s="20"/>
      <c r="H48" s="21"/>
      <c r="I48" s="20"/>
      <c r="J48" s="20"/>
      <c r="K48" s="21"/>
      <c r="L48" s="21"/>
      <c r="N48" s="3"/>
      <c r="O48" s="22"/>
    </row>
    <row r="49" spans="1:15" x14ac:dyDescent="0.25">
      <c r="A49" s="2"/>
      <c r="B49" s="20"/>
      <c r="C49" s="20"/>
      <c r="D49" s="20"/>
      <c r="E49" s="20"/>
      <c r="F49" s="20"/>
      <c r="G49" s="20"/>
      <c r="H49" s="21"/>
      <c r="I49" s="20"/>
      <c r="J49" s="20"/>
      <c r="K49" s="21"/>
      <c r="L49" s="21"/>
      <c r="N49" s="3"/>
      <c r="O49" s="22"/>
    </row>
    <row r="50" spans="1:15" x14ac:dyDescent="0.25">
      <c r="A50" s="2"/>
      <c r="B50" s="20"/>
      <c r="C50" s="20"/>
      <c r="D50" s="20"/>
      <c r="E50" s="20"/>
      <c r="F50" s="20"/>
      <c r="G50" s="20"/>
      <c r="H50" s="21"/>
      <c r="I50" s="20"/>
      <c r="J50" s="20"/>
      <c r="K50" s="21"/>
      <c r="L50" s="21"/>
      <c r="N50" s="3"/>
      <c r="O50" s="22"/>
    </row>
    <row r="51" spans="1:15" x14ac:dyDescent="0.25">
      <c r="A51" s="2"/>
      <c r="B51" s="20"/>
      <c r="C51" s="20"/>
      <c r="D51" s="20"/>
      <c r="E51" s="20"/>
      <c r="F51" s="20"/>
      <c r="G51" s="20"/>
      <c r="H51" s="21"/>
      <c r="I51" s="20"/>
      <c r="J51" s="20"/>
      <c r="K51" s="21"/>
      <c r="L51" s="21"/>
      <c r="N51" s="3"/>
      <c r="O51" s="22"/>
    </row>
    <row r="52" spans="1:15" x14ac:dyDescent="0.25">
      <c r="A52" s="2"/>
      <c r="B52" s="20"/>
      <c r="C52" s="20"/>
      <c r="D52" s="20"/>
      <c r="E52" s="20"/>
      <c r="F52" s="20"/>
      <c r="G52" s="20"/>
      <c r="H52" s="21"/>
      <c r="I52" s="20"/>
      <c r="J52" s="20"/>
      <c r="K52" s="21"/>
      <c r="L52" s="21"/>
      <c r="N52" s="3"/>
      <c r="O52" s="22"/>
    </row>
    <row r="53" spans="1:15" x14ac:dyDescent="0.25">
      <c r="A53" s="2"/>
      <c r="B53" s="20"/>
      <c r="C53" s="20"/>
      <c r="D53" s="20"/>
      <c r="E53" s="20"/>
      <c r="F53" s="20"/>
      <c r="G53" s="20"/>
      <c r="H53" s="21"/>
      <c r="I53" s="20"/>
      <c r="J53" s="20"/>
      <c r="K53" s="21"/>
      <c r="L53" s="21"/>
      <c r="N53" s="3"/>
      <c r="O53" s="22"/>
    </row>
    <row r="54" spans="1:15" x14ac:dyDescent="0.25">
      <c r="A54" s="2"/>
      <c r="B54" s="20"/>
      <c r="C54" s="20"/>
      <c r="D54" s="20"/>
      <c r="E54" s="20"/>
      <c r="F54" s="20"/>
      <c r="G54" s="20"/>
      <c r="H54" s="21"/>
      <c r="I54" s="20"/>
      <c r="J54" s="20"/>
      <c r="K54" s="21"/>
      <c r="L54" s="21"/>
      <c r="N54" s="3"/>
      <c r="O54" s="22"/>
    </row>
    <row r="55" spans="1:15" x14ac:dyDescent="0.25">
      <c r="A55" s="2"/>
      <c r="B55" s="20"/>
      <c r="C55" s="20"/>
      <c r="D55" s="20"/>
      <c r="E55" s="20"/>
      <c r="F55" s="20"/>
      <c r="G55" s="20"/>
      <c r="H55" s="21"/>
      <c r="I55" s="20"/>
      <c r="J55" s="20"/>
      <c r="K55" s="21"/>
      <c r="L55" s="21"/>
      <c r="N55" s="3"/>
      <c r="O55" s="22"/>
    </row>
  </sheetData>
  <mergeCells count="1">
    <mergeCell ref="B4:L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I7" workbookViewId="0">
      <selection activeCell="N8" sqref="N8"/>
    </sheetView>
  </sheetViews>
  <sheetFormatPr baseColWidth="10" defaultColWidth="9.140625" defaultRowHeight="15" x14ac:dyDescent="0.25"/>
  <cols>
    <col min="13" max="13" width="12" bestFit="1" customWidth="1"/>
    <col min="15" max="15" width="9.5703125" customWidth="1"/>
    <col min="16" max="16" width="11" bestFit="1" customWidth="1"/>
  </cols>
  <sheetData>
    <row r="1" spans="1:21" ht="15.75" thickBot="1" x14ac:dyDescent="0.3">
      <c r="A1" t="s">
        <v>26</v>
      </c>
      <c r="B1" t="s">
        <v>31</v>
      </c>
      <c r="C1" t="s">
        <v>32</v>
      </c>
      <c r="D1" t="s">
        <v>30</v>
      </c>
      <c r="E1" t="s">
        <v>33</v>
      </c>
    </row>
    <row r="2" spans="1:21" ht="15.75" thickBot="1" x14ac:dyDescent="0.3">
      <c r="A2" s="5" t="s">
        <v>12</v>
      </c>
      <c r="B2" s="6"/>
      <c r="C2" s="8">
        <v>0.5</v>
      </c>
      <c r="D2" s="7" t="s">
        <v>13</v>
      </c>
    </row>
    <row r="3" spans="1:21" ht="15.75" thickBot="1" x14ac:dyDescent="0.3">
      <c r="G3" s="19" t="s">
        <v>25</v>
      </c>
      <c r="O3" s="18" t="s">
        <v>24</v>
      </c>
    </row>
    <row r="4" spans="1:21" ht="30.75" thickBot="1" x14ac:dyDescent="0.3">
      <c r="A4" s="23" t="s">
        <v>29</v>
      </c>
      <c r="B4" s="28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30"/>
      <c r="M4" s="2" t="s">
        <v>14</v>
      </c>
      <c r="N4" t="s">
        <v>16</v>
      </c>
      <c r="O4" s="2" t="s">
        <v>19</v>
      </c>
    </row>
    <row r="5" spans="1:21" ht="30.75" thickBot="1" x14ac:dyDescent="0.3">
      <c r="A5" s="1"/>
      <c r="B5" s="1" t="s">
        <v>40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8</v>
      </c>
      <c r="L5" s="1" t="s">
        <v>11</v>
      </c>
      <c r="M5" s="9" t="s">
        <v>9</v>
      </c>
      <c r="N5" s="4" t="s">
        <v>17</v>
      </c>
      <c r="O5" s="4" t="s">
        <v>20</v>
      </c>
      <c r="P5" s="1" t="s">
        <v>18</v>
      </c>
      <c r="R5" s="12" t="s">
        <v>23</v>
      </c>
      <c r="S5" s="13"/>
    </row>
    <row r="6" spans="1:21" x14ac:dyDescent="0.25">
      <c r="A6" s="2"/>
      <c r="B6" s="20">
        <v>5000</v>
      </c>
      <c r="C6" s="20">
        <v>47.398899999999998</v>
      </c>
      <c r="D6" s="20">
        <v>14.392300000000001</v>
      </c>
      <c r="E6" s="20">
        <v>49.535800000000002</v>
      </c>
      <c r="F6" s="20">
        <v>16.890499999999999</v>
      </c>
      <c r="G6" s="20">
        <v>0.93546300000000004</v>
      </c>
      <c r="H6" s="21">
        <v>2.5038800000000002E-5</v>
      </c>
      <c r="I6" s="20">
        <v>31415.9</v>
      </c>
      <c r="J6" s="20">
        <v>51</v>
      </c>
      <c r="K6" s="21">
        <v>205759000000</v>
      </c>
      <c r="L6" s="21">
        <v>2.0800899999999999E-6</v>
      </c>
      <c r="M6" s="10">
        <v>204436961669.20895</v>
      </c>
      <c r="N6" s="3">
        <v>51439750000</v>
      </c>
      <c r="O6" s="11">
        <v>0.51439749999999995</v>
      </c>
      <c r="R6" s="14" t="s">
        <v>21</v>
      </c>
      <c r="S6" s="15">
        <v>5.6300000000000003E-2</v>
      </c>
      <c r="U6">
        <f>-S7/S6</f>
        <v>0.13143872113676733</v>
      </c>
    </row>
    <row r="7" spans="1:21" ht="15.75" thickBot="1" x14ac:dyDescent="0.3">
      <c r="A7" s="2"/>
      <c r="B7" s="20">
        <v>5000</v>
      </c>
      <c r="C7" s="20">
        <v>47.253700000000002</v>
      </c>
      <c r="D7" s="20">
        <v>14.2148</v>
      </c>
      <c r="E7" s="20">
        <v>49.345500000000001</v>
      </c>
      <c r="F7" s="20">
        <v>16.7423</v>
      </c>
      <c r="G7" s="20">
        <v>0.87472099999999997</v>
      </c>
      <c r="H7" s="21">
        <v>2.1668E-5</v>
      </c>
      <c r="I7" s="20">
        <v>31415.9</v>
      </c>
      <c r="J7" s="20">
        <v>51</v>
      </c>
      <c r="K7" s="21">
        <v>204437000000</v>
      </c>
      <c r="L7" s="21">
        <v>2.0813599999999998E-6</v>
      </c>
      <c r="M7" s="10">
        <v>199425421644.24551</v>
      </c>
      <c r="N7" s="3">
        <v>51109250000</v>
      </c>
      <c r="O7" s="11">
        <v>0.51109249999999995</v>
      </c>
      <c r="R7" s="16" t="s">
        <v>22</v>
      </c>
      <c r="S7" s="17">
        <v>-7.4000000000000003E-3</v>
      </c>
    </row>
    <row r="8" spans="1:21" x14ac:dyDescent="0.25">
      <c r="A8" s="2"/>
      <c r="B8" s="20">
        <v>5000</v>
      </c>
      <c r="C8" s="20">
        <v>47.082599999999999</v>
      </c>
      <c r="D8" s="20">
        <v>13.991</v>
      </c>
      <c r="E8" s="20">
        <v>49.117400000000004</v>
      </c>
      <c r="F8" s="20">
        <v>16.549800000000001</v>
      </c>
      <c r="G8" s="20">
        <v>0.81764800000000004</v>
      </c>
      <c r="H8" s="21">
        <v>1.9525600000000002E-5</v>
      </c>
      <c r="I8" s="20">
        <v>31415.9</v>
      </c>
      <c r="J8" s="20">
        <v>51</v>
      </c>
      <c r="K8" s="21">
        <v>199426000000</v>
      </c>
      <c r="L8" s="21">
        <v>2.0938499999999999E-6</v>
      </c>
      <c r="M8" s="10">
        <v>193195285803.67249</v>
      </c>
      <c r="N8" s="3">
        <v>49856500000</v>
      </c>
      <c r="O8" s="11">
        <v>0.49856499999999998</v>
      </c>
    </row>
    <row r="9" spans="1:21" x14ac:dyDescent="0.25">
      <c r="A9" s="2"/>
      <c r="B9" s="20">
        <v>5000</v>
      </c>
      <c r="C9" s="20">
        <v>46.901299999999999</v>
      </c>
      <c r="D9" s="20">
        <v>13.733000000000001</v>
      </c>
      <c r="E9" s="20">
        <v>48.8705</v>
      </c>
      <c r="F9" s="20">
        <v>16.3203</v>
      </c>
      <c r="G9" s="20">
        <v>0.76484300000000005</v>
      </c>
      <c r="H9" s="21">
        <v>1.7896900000000001E-5</v>
      </c>
      <c r="I9" s="20">
        <v>31415.9</v>
      </c>
      <c r="J9" s="20">
        <v>51</v>
      </c>
      <c r="K9" s="21">
        <v>193196000000</v>
      </c>
      <c r="L9" s="21">
        <v>2.1096999999999999E-6</v>
      </c>
      <c r="M9" s="10">
        <v>186135774989.18732</v>
      </c>
      <c r="N9" s="3">
        <v>48299000000</v>
      </c>
      <c r="O9" s="11">
        <v>0.48298999999999997</v>
      </c>
    </row>
    <row r="10" spans="1:21" x14ac:dyDescent="0.25">
      <c r="A10" s="2"/>
      <c r="B10" s="20">
        <v>5000</v>
      </c>
      <c r="C10" s="20">
        <v>46.706499999999998</v>
      </c>
      <c r="D10" s="20">
        <v>13.4489</v>
      </c>
      <c r="E10" s="20">
        <v>48.604199999999999</v>
      </c>
      <c r="F10" s="20">
        <v>16.063500000000001</v>
      </c>
      <c r="G10" s="20">
        <v>0.71509100000000003</v>
      </c>
      <c r="H10" s="21">
        <v>1.65411E-5</v>
      </c>
      <c r="I10" s="20">
        <v>31415.9</v>
      </c>
      <c r="J10" s="20">
        <v>51</v>
      </c>
      <c r="K10" s="21">
        <v>186135000000</v>
      </c>
      <c r="L10" s="21">
        <v>2.1282799999999999E-6</v>
      </c>
      <c r="M10" s="10">
        <v>178514106482.39371</v>
      </c>
      <c r="N10" s="3">
        <v>46533750000</v>
      </c>
      <c r="O10" s="11">
        <v>0.46533749999999996</v>
      </c>
    </row>
    <row r="11" spans="1:21" x14ac:dyDescent="0.25">
      <c r="A11" s="2"/>
      <c r="B11" s="20">
        <v>5000</v>
      </c>
      <c r="C11" s="20">
        <v>46.507300000000001</v>
      </c>
      <c r="D11" s="20">
        <v>13.1419</v>
      </c>
      <c r="E11" s="20">
        <v>48.328400000000002</v>
      </c>
      <c r="F11" s="20">
        <v>15.7791</v>
      </c>
      <c r="G11" s="20">
        <v>0.66870399999999997</v>
      </c>
      <c r="H11" s="21">
        <v>1.53482E-5</v>
      </c>
      <c r="I11" s="20">
        <v>31415.9</v>
      </c>
      <c r="J11" s="20">
        <v>51</v>
      </c>
      <c r="K11" s="21">
        <v>178514000000</v>
      </c>
      <c r="L11" s="21">
        <v>2.1478999999999998E-6</v>
      </c>
      <c r="M11" s="10">
        <v>170457191318.23059</v>
      </c>
      <c r="N11" s="3">
        <v>44628500000</v>
      </c>
      <c r="O11" s="11">
        <v>0.44628499999999999</v>
      </c>
    </row>
    <row r="12" spans="1:21" x14ac:dyDescent="0.25">
      <c r="A12" s="2"/>
      <c r="B12" s="20">
        <v>5000</v>
      </c>
      <c r="C12" s="20">
        <v>46.2973</v>
      </c>
      <c r="D12" s="20">
        <v>12.7967</v>
      </c>
      <c r="E12" s="20">
        <v>48.033299999999997</v>
      </c>
      <c r="F12" s="20">
        <v>15.451000000000001</v>
      </c>
      <c r="G12" s="20">
        <v>0.62536499999999995</v>
      </c>
      <c r="H12" s="21">
        <v>1.41995E-5</v>
      </c>
      <c r="I12" s="20">
        <v>31415.9</v>
      </c>
      <c r="J12" s="20">
        <v>51</v>
      </c>
      <c r="K12" s="21">
        <v>170458000000</v>
      </c>
      <c r="L12" s="21">
        <v>2.16865E-6</v>
      </c>
      <c r="M12" s="10">
        <v>161619957808.04446</v>
      </c>
      <c r="N12" s="3">
        <v>42614500000</v>
      </c>
      <c r="O12" s="11">
        <v>0.426145</v>
      </c>
    </row>
    <row r="13" spans="1:21" x14ac:dyDescent="0.25">
      <c r="A13" s="2"/>
      <c r="B13" s="20">
        <v>5000</v>
      </c>
      <c r="C13" s="20">
        <v>46.079599999999999</v>
      </c>
      <c r="D13" s="20">
        <v>12.431800000000001</v>
      </c>
      <c r="E13" s="20">
        <v>47.7271</v>
      </c>
      <c r="F13" s="20">
        <v>15.0983</v>
      </c>
      <c r="G13" s="20">
        <v>0.58477800000000002</v>
      </c>
      <c r="H13" s="21">
        <v>1.3166800000000001E-5</v>
      </c>
      <c r="I13" s="20">
        <v>31415.9</v>
      </c>
      <c r="J13" s="20">
        <v>51</v>
      </c>
      <c r="K13" s="21">
        <v>161621000000</v>
      </c>
      <c r="L13" s="21">
        <v>2.1914700000000001E-6</v>
      </c>
      <c r="M13" s="10">
        <v>152534134126.04395</v>
      </c>
      <c r="N13" s="3">
        <v>40405250000</v>
      </c>
      <c r="O13" s="11">
        <v>0.40405249999999998</v>
      </c>
    </row>
    <row r="14" spans="1:21" x14ac:dyDescent="0.25">
      <c r="A14" s="2"/>
      <c r="B14" s="20">
        <v>5000</v>
      </c>
      <c r="C14" s="20">
        <v>45.848599999999998</v>
      </c>
      <c r="D14" s="20">
        <v>12.0136</v>
      </c>
      <c r="E14" s="20">
        <v>47.3964</v>
      </c>
      <c r="F14" s="20">
        <v>14.683</v>
      </c>
      <c r="G14" s="20">
        <v>0.54694299999999996</v>
      </c>
      <c r="H14" s="21">
        <v>1.2123899999999999E-5</v>
      </c>
      <c r="I14" s="20">
        <v>31415.9</v>
      </c>
      <c r="J14" s="20">
        <v>51</v>
      </c>
      <c r="K14" s="21">
        <v>152533000000</v>
      </c>
      <c r="L14" s="21">
        <v>2.21368E-6</v>
      </c>
      <c r="M14" s="10">
        <v>142444389175.9798</v>
      </c>
      <c r="N14" s="3">
        <v>38133250000</v>
      </c>
      <c r="O14" s="11">
        <v>0.38133249999999996</v>
      </c>
    </row>
    <row r="15" spans="1:21" x14ac:dyDescent="0.25">
      <c r="A15" s="2"/>
      <c r="B15" s="20">
        <v>5000</v>
      </c>
      <c r="C15" s="20">
        <v>45.600299999999997</v>
      </c>
      <c r="D15" s="20">
        <v>11.5395</v>
      </c>
      <c r="E15" s="20">
        <v>47.037700000000001</v>
      </c>
      <c r="F15" s="20">
        <v>14.201000000000001</v>
      </c>
      <c r="G15" s="20">
        <v>0.51154100000000002</v>
      </c>
      <c r="H15" s="21">
        <v>1.1117999999999999E-5</v>
      </c>
      <c r="I15" s="20">
        <v>31415.9</v>
      </c>
      <c r="J15" s="20">
        <v>51</v>
      </c>
      <c r="K15" s="21">
        <v>142445000000</v>
      </c>
      <c r="L15" s="21">
        <v>2.2380699999999998E-6</v>
      </c>
      <c r="M15" s="10">
        <v>131423489651.64568</v>
      </c>
      <c r="N15" s="3">
        <v>35611250000</v>
      </c>
      <c r="O15" s="11">
        <v>0.3561125</v>
      </c>
    </row>
    <row r="16" spans="1:21" x14ac:dyDescent="0.25">
      <c r="A16" s="2"/>
      <c r="B16" s="20">
        <v>5000</v>
      </c>
      <c r="C16" s="20">
        <v>45.3431</v>
      </c>
      <c r="D16" s="20">
        <v>11.0083</v>
      </c>
      <c r="E16" s="20">
        <v>46.660200000000003</v>
      </c>
      <c r="F16" s="20">
        <v>13.646100000000001</v>
      </c>
      <c r="G16" s="20">
        <v>0.47802800000000001</v>
      </c>
      <c r="H16" s="21">
        <v>1.0098000000000001E-5</v>
      </c>
      <c r="I16" s="20">
        <v>31415.9</v>
      </c>
      <c r="J16" s="20">
        <v>51</v>
      </c>
      <c r="K16" s="21">
        <v>131424000000</v>
      </c>
      <c r="L16" s="21">
        <v>2.2629399999999998E-6</v>
      </c>
      <c r="M16" s="10">
        <v>119602298173.51497</v>
      </c>
      <c r="N16" s="3">
        <v>32856000000</v>
      </c>
      <c r="O16" s="11">
        <v>0.32855999999999996</v>
      </c>
    </row>
    <row r="17" spans="1:15" x14ac:dyDescent="0.25">
      <c r="A17" s="2"/>
      <c r="B17" s="20">
        <v>5000</v>
      </c>
      <c r="C17" s="20">
        <v>45.061999999999998</v>
      </c>
      <c r="D17" s="20">
        <v>10.4061</v>
      </c>
      <c r="E17" s="20">
        <v>46.247900000000001</v>
      </c>
      <c r="F17" s="20">
        <v>13.0032</v>
      </c>
      <c r="G17" s="20">
        <v>0.44705299999999998</v>
      </c>
      <c r="H17" s="21">
        <v>8.9491399999999998E-6</v>
      </c>
      <c r="I17" s="20">
        <v>31415.9</v>
      </c>
      <c r="J17" s="20">
        <v>51</v>
      </c>
      <c r="K17" s="21">
        <v>119602000000</v>
      </c>
      <c r="L17" s="21">
        <v>2.2875000000000001E-6</v>
      </c>
      <c r="M17" s="10">
        <v>106874722920.95967</v>
      </c>
      <c r="N17" s="3">
        <v>29900500000</v>
      </c>
      <c r="O17" s="11">
        <v>0.29900499999999997</v>
      </c>
    </row>
    <row r="18" spans="1:15" x14ac:dyDescent="0.25">
      <c r="A18" s="2"/>
      <c r="B18" s="20">
        <v>5000</v>
      </c>
      <c r="C18" s="20">
        <v>44.771000000000001</v>
      </c>
      <c r="D18" s="20">
        <v>9.7252200000000002</v>
      </c>
      <c r="E18" s="20">
        <v>45.815100000000001</v>
      </c>
      <c r="F18" s="20">
        <v>12.2555</v>
      </c>
      <c r="G18" s="20">
        <v>0.41809299999999999</v>
      </c>
      <c r="H18" s="21">
        <v>7.74411E-6</v>
      </c>
      <c r="I18" s="20">
        <v>31415.9</v>
      </c>
      <c r="J18" s="20">
        <v>51</v>
      </c>
      <c r="K18" s="21">
        <v>106874000000</v>
      </c>
      <c r="L18" s="21">
        <v>2.3075200000000001E-6</v>
      </c>
      <c r="M18" s="10">
        <v>93346466032.096436</v>
      </c>
      <c r="N18" s="3">
        <v>26718500000</v>
      </c>
      <c r="O18" s="11">
        <v>0.26718500000000001</v>
      </c>
    </row>
    <row r="19" spans="1:15" x14ac:dyDescent="0.25">
      <c r="A19" s="2"/>
      <c r="B19" s="20">
        <v>5000</v>
      </c>
      <c r="C19" s="20">
        <v>44.456299999999999</v>
      </c>
      <c r="D19" s="20">
        <v>8.9360599999999994</v>
      </c>
      <c r="E19" s="20">
        <v>45.345500000000001</v>
      </c>
      <c r="F19" s="20">
        <v>11.365500000000001</v>
      </c>
      <c r="G19" s="20">
        <v>0.39093099999999997</v>
      </c>
      <c r="H19" s="21">
        <v>6.5077200000000001E-6</v>
      </c>
      <c r="I19" s="20">
        <v>31415.9</v>
      </c>
      <c r="J19" s="20">
        <v>51</v>
      </c>
      <c r="K19" s="21">
        <v>93346400000</v>
      </c>
      <c r="L19" s="21">
        <v>2.3209199999999998E-6</v>
      </c>
      <c r="M19" s="10">
        <v>78811785013.65062</v>
      </c>
      <c r="N19" s="3">
        <v>23336600000</v>
      </c>
      <c r="O19" s="11">
        <v>0.23336599999999999</v>
      </c>
    </row>
    <row r="20" spans="1:15" x14ac:dyDescent="0.25">
      <c r="A20" s="2"/>
      <c r="B20" s="20">
        <v>5000</v>
      </c>
      <c r="C20" s="20">
        <v>44.140999999999998</v>
      </c>
      <c r="D20" s="20">
        <v>8.0634899999999998</v>
      </c>
      <c r="E20" s="20">
        <v>44.871400000000001</v>
      </c>
      <c r="F20" s="20">
        <v>10.352399999999999</v>
      </c>
      <c r="G20" s="20">
        <v>0.36563400000000001</v>
      </c>
      <c r="H20" s="21">
        <v>5.2931500000000003E-6</v>
      </c>
      <c r="I20" s="20">
        <v>31415.9</v>
      </c>
      <c r="J20" s="20">
        <v>51</v>
      </c>
      <c r="K20" s="21">
        <v>78811900000</v>
      </c>
      <c r="L20" s="21">
        <v>2.3187100000000002E-6</v>
      </c>
      <c r="M20" s="10">
        <v>64171932070.784027</v>
      </c>
      <c r="N20" s="3">
        <v>19702975000</v>
      </c>
      <c r="O20" s="11">
        <v>0.19702974999999998</v>
      </c>
    </row>
    <row r="21" spans="1:15" x14ac:dyDescent="0.25">
      <c r="A21" s="2"/>
      <c r="B21" s="20">
        <v>5000</v>
      </c>
      <c r="C21" s="20">
        <v>43.796199999999999</v>
      </c>
      <c r="D21" s="20">
        <v>7.10968</v>
      </c>
      <c r="E21" s="20">
        <v>44.369599999999998</v>
      </c>
      <c r="F21" s="20">
        <v>9.2206899999999994</v>
      </c>
      <c r="G21" s="20">
        <v>0.34182800000000002</v>
      </c>
      <c r="H21" s="21">
        <v>4.2237099999999997E-6</v>
      </c>
      <c r="I21" s="20">
        <v>31415.9</v>
      </c>
      <c r="J21" s="20">
        <v>51</v>
      </c>
      <c r="K21" s="21">
        <v>64171800000</v>
      </c>
      <c r="L21" s="21">
        <v>2.2903299999999999E-6</v>
      </c>
      <c r="M21" s="10">
        <v>49888347622.833191</v>
      </c>
      <c r="N21" s="3">
        <v>16042950000</v>
      </c>
      <c r="O21" s="11">
        <v>0.1604295</v>
      </c>
    </row>
    <row r="22" spans="1:15" x14ac:dyDescent="0.25">
      <c r="A22" s="2"/>
      <c r="B22" s="20">
        <v>5000</v>
      </c>
      <c r="C22" s="20">
        <v>43.422600000000003</v>
      </c>
      <c r="D22" s="20">
        <v>6.1413799999999998</v>
      </c>
      <c r="E22" s="20">
        <v>43.854700000000001</v>
      </c>
      <c r="F22" s="20">
        <v>8.0501100000000001</v>
      </c>
      <c r="G22" s="20">
        <v>0.31970399999999999</v>
      </c>
      <c r="H22" s="21">
        <v>3.2751199999999999E-6</v>
      </c>
      <c r="I22" s="20">
        <v>31415.9</v>
      </c>
      <c r="J22" s="20">
        <v>51</v>
      </c>
      <c r="K22" s="21">
        <v>49888300000</v>
      </c>
      <c r="L22" s="21">
        <v>2.20914E-6</v>
      </c>
      <c r="M22" s="10">
        <v>37224678229.139709</v>
      </c>
      <c r="N22" s="3">
        <v>12472075000</v>
      </c>
      <c r="O22" s="11">
        <v>0.12472074999999999</v>
      </c>
    </row>
    <row r="23" spans="1:15" x14ac:dyDescent="0.25">
      <c r="A23" s="2"/>
      <c r="B23" s="20">
        <v>5000</v>
      </c>
      <c r="C23" s="20">
        <v>43.007100000000001</v>
      </c>
      <c r="D23" s="20">
        <v>5.1908099999999999</v>
      </c>
      <c r="E23" s="20">
        <v>43.319200000000002</v>
      </c>
      <c r="F23" s="20">
        <v>6.8821300000000001</v>
      </c>
      <c r="G23" s="20">
        <v>0.29892200000000002</v>
      </c>
      <c r="H23" s="21">
        <v>2.4696500000000001E-6</v>
      </c>
      <c r="I23" s="20">
        <v>31415.9</v>
      </c>
      <c r="J23" s="20">
        <v>51</v>
      </c>
      <c r="K23" s="21">
        <v>37224600000</v>
      </c>
      <c r="L23" s="21">
        <v>2.0548499999999999E-6</v>
      </c>
      <c r="M23" s="10">
        <v>26593118999.801125</v>
      </c>
      <c r="N23" s="3">
        <v>9306150000</v>
      </c>
      <c r="O23" s="11">
        <v>9.3061499999999991E-2</v>
      </c>
    </row>
    <row r="24" spans="1:15" x14ac:dyDescent="0.25">
      <c r="A24" s="2"/>
      <c r="B24" s="20">
        <v>5000</v>
      </c>
      <c r="C24" s="20">
        <v>42.581299999999999</v>
      </c>
      <c r="D24" s="20">
        <v>4.3258299999999998</v>
      </c>
      <c r="E24" s="20">
        <v>42.800400000000003</v>
      </c>
      <c r="F24" s="20">
        <v>5.8007799999999996</v>
      </c>
      <c r="G24" s="20">
        <v>0.27958</v>
      </c>
      <c r="H24" s="21">
        <v>1.72879E-6</v>
      </c>
      <c r="I24" s="20">
        <v>31415.9</v>
      </c>
      <c r="J24" s="20">
        <v>51</v>
      </c>
      <c r="K24" s="21">
        <v>26593200000</v>
      </c>
      <c r="L24" s="21">
        <v>1.8190700000000001E-6</v>
      </c>
      <c r="M24" s="10">
        <v>18468767245.069347</v>
      </c>
      <c r="N24" s="3">
        <v>6648300000</v>
      </c>
      <c r="O24" s="11">
        <v>6.6483E-2</v>
      </c>
    </row>
    <row r="25" spans="1:15" x14ac:dyDescent="0.25">
      <c r="A25" s="2"/>
      <c r="B25" s="20">
        <v>5000</v>
      </c>
      <c r="C25" s="20">
        <v>42.147100000000002</v>
      </c>
      <c r="D25" s="20">
        <v>3.5733999999999999</v>
      </c>
      <c r="E25" s="20">
        <v>42.298299999999998</v>
      </c>
      <c r="F25" s="20">
        <v>4.8461699999999999</v>
      </c>
      <c r="G25" s="20">
        <v>0.26141700000000001</v>
      </c>
      <c r="H25" s="21">
        <v>9.6392600000000008E-7</v>
      </c>
      <c r="I25" s="20">
        <v>31415.9</v>
      </c>
      <c r="J25" s="20">
        <v>51</v>
      </c>
      <c r="K25" s="21">
        <v>18468800000</v>
      </c>
      <c r="L25" s="21">
        <v>1.53699E-6</v>
      </c>
      <c r="M25" s="10">
        <v>12602661683.998318</v>
      </c>
      <c r="N25" s="3">
        <v>4617200000</v>
      </c>
      <c r="O25" s="11">
        <v>4.6171999999999998E-2</v>
      </c>
    </row>
    <row r="26" spans="1:15" x14ac:dyDescent="0.25">
      <c r="A26" s="2"/>
      <c r="B26" s="20">
        <v>5000</v>
      </c>
      <c r="C26" s="20">
        <v>41.727200000000003</v>
      </c>
      <c r="D26" s="20">
        <v>2.9390200000000002</v>
      </c>
      <c r="E26" s="20">
        <v>41.830500000000001</v>
      </c>
      <c r="F26" s="20">
        <v>4.0289200000000003</v>
      </c>
      <c r="G26" s="20">
        <v>0.244482</v>
      </c>
      <c r="H26" s="21">
        <v>1.17918E-7</v>
      </c>
      <c r="I26" s="20">
        <v>31415.9</v>
      </c>
      <c r="J26" s="20">
        <v>51</v>
      </c>
      <c r="K26" s="21">
        <v>12602600000</v>
      </c>
      <c r="L26" s="21">
        <v>1.24797E-6</v>
      </c>
      <c r="M26" s="10">
        <v>8525190545.3032827</v>
      </c>
      <c r="N26" s="3">
        <v>3150650000</v>
      </c>
      <c r="O26" s="11">
        <v>3.15065E-2</v>
      </c>
    </row>
    <row r="27" spans="1:15" x14ac:dyDescent="0.25">
      <c r="A27" s="2"/>
      <c r="B27" s="20">
        <v>5000</v>
      </c>
      <c r="C27" s="20">
        <v>41.338999999999999</v>
      </c>
      <c r="D27" s="20">
        <v>2.4261400000000002</v>
      </c>
      <c r="E27" s="20">
        <v>41.410200000000003</v>
      </c>
      <c r="F27" s="20">
        <v>3.3587699999999998</v>
      </c>
      <c r="G27" s="20">
        <v>0.22861500000000001</v>
      </c>
      <c r="H27" s="21">
        <v>-7.7920600000000005E-7</v>
      </c>
      <c r="I27" s="20">
        <v>31415.9</v>
      </c>
      <c r="J27" s="20">
        <v>51</v>
      </c>
      <c r="K27" s="21">
        <v>8525160000</v>
      </c>
      <c r="L27" s="21">
        <v>9.8867699999999995E-7</v>
      </c>
      <c r="M27" s="10">
        <v>5809392611.062295</v>
      </c>
      <c r="N27" s="3">
        <v>2131290000</v>
      </c>
      <c r="O27" s="11">
        <v>2.1312899999999999E-2</v>
      </c>
    </row>
    <row r="28" spans="1:15" x14ac:dyDescent="0.25">
      <c r="A28" s="2"/>
      <c r="B28" s="20">
        <v>5000</v>
      </c>
      <c r="C28" s="20">
        <v>40.992600000000003</v>
      </c>
      <c r="D28" s="20">
        <v>2.02033</v>
      </c>
      <c r="E28" s="20">
        <v>41.042400000000001</v>
      </c>
      <c r="F28" s="20">
        <v>2.8215599999999998</v>
      </c>
      <c r="G28" s="20">
        <v>0.21381600000000001</v>
      </c>
      <c r="H28" s="21">
        <v>-1.80226E-6</v>
      </c>
      <c r="I28" s="20">
        <v>31415.9</v>
      </c>
      <c r="J28" s="20">
        <v>51</v>
      </c>
      <c r="K28" s="21">
        <v>5809390000</v>
      </c>
      <c r="L28" s="21">
        <v>7.7833000000000001E-7</v>
      </c>
      <c r="M28" s="10">
        <v>4028502497.489645</v>
      </c>
      <c r="N28" s="3">
        <v>1452347500</v>
      </c>
      <c r="O28" s="11">
        <v>1.4523474999999999E-2</v>
      </c>
    </row>
    <row r="29" spans="1:15" x14ac:dyDescent="0.25">
      <c r="A29" s="2"/>
      <c r="B29" s="20">
        <v>5000</v>
      </c>
      <c r="C29" s="20">
        <v>40.689700000000002</v>
      </c>
      <c r="D29" s="20">
        <v>1.6921299999999999</v>
      </c>
      <c r="E29" s="20">
        <v>40.724899999999998</v>
      </c>
      <c r="F29" s="20">
        <v>2.3813499999999999</v>
      </c>
      <c r="G29" s="20">
        <v>0.19996</v>
      </c>
      <c r="H29" s="21">
        <v>-3.03306E-6</v>
      </c>
      <c r="I29" s="20">
        <v>31415.9</v>
      </c>
      <c r="J29" s="20">
        <v>51</v>
      </c>
      <c r="K29" s="21">
        <v>4028510000</v>
      </c>
      <c r="L29" s="21">
        <v>6.1699599999999997E-7</v>
      </c>
      <c r="M29" s="10">
        <v>2825962939.7448659</v>
      </c>
      <c r="N29" s="3">
        <v>1007127500</v>
      </c>
      <c r="O29" s="11">
        <v>1.0071274999999999E-2</v>
      </c>
    </row>
    <row r="30" spans="1:15" x14ac:dyDescent="0.25">
      <c r="A30" s="2"/>
      <c r="B30" s="20"/>
      <c r="C30" s="20"/>
      <c r="D30" s="20"/>
      <c r="E30" s="20"/>
      <c r="F30" s="20"/>
      <c r="G30" s="20"/>
      <c r="H30" s="21"/>
      <c r="I30" s="20">
        <v>31415.9</v>
      </c>
      <c r="J30" s="20">
        <v>51</v>
      </c>
      <c r="K30" s="21">
        <v>2825970000</v>
      </c>
      <c r="L30" s="21">
        <v>4.9340000000000001E-7</v>
      </c>
      <c r="M30" s="10">
        <f t="shared" ref="M30" si="0">(-D30*I30)^2</f>
        <v>0</v>
      </c>
      <c r="N30" s="3">
        <f t="shared" ref="N30" si="1">K30*$C$2^2</f>
        <v>706492500</v>
      </c>
      <c r="O30" s="11">
        <f t="shared" ref="O30" si="2">N30*0.00000000001</f>
        <v>7.0649249999999997E-3</v>
      </c>
    </row>
    <row r="31" spans="1:15" x14ac:dyDescent="0.25">
      <c r="A31" s="2"/>
      <c r="B31" s="20"/>
      <c r="C31" s="20"/>
      <c r="D31" s="20"/>
      <c r="E31" s="20"/>
      <c r="F31" s="20"/>
      <c r="G31" s="20"/>
      <c r="H31" s="21"/>
      <c r="I31" s="20"/>
      <c r="J31" s="20"/>
      <c r="K31" s="21"/>
      <c r="L31" s="21"/>
      <c r="N31" s="3"/>
      <c r="O31" s="22"/>
    </row>
    <row r="32" spans="1:15" x14ac:dyDescent="0.25">
      <c r="A32" s="2"/>
      <c r="B32" s="20"/>
      <c r="C32" s="20"/>
      <c r="D32" s="20"/>
      <c r="E32" s="20"/>
      <c r="F32" s="20"/>
      <c r="G32" s="20"/>
      <c r="H32" s="21"/>
      <c r="I32" s="20"/>
      <c r="J32" s="20"/>
      <c r="K32" s="21"/>
      <c r="L32" s="21"/>
      <c r="N32" s="3"/>
      <c r="O32" s="22"/>
    </row>
    <row r="33" spans="1:15" x14ac:dyDescent="0.25">
      <c r="A33" s="2"/>
      <c r="B33" s="20"/>
      <c r="C33" s="20"/>
      <c r="D33" s="20"/>
      <c r="E33" s="20"/>
      <c r="F33" s="20"/>
      <c r="G33" s="20"/>
      <c r="H33" s="21"/>
      <c r="I33" s="20"/>
      <c r="J33" s="20"/>
      <c r="K33" s="21"/>
      <c r="L33" s="21"/>
      <c r="N33" s="3"/>
      <c r="O33" s="22"/>
    </row>
    <row r="34" spans="1:15" x14ac:dyDescent="0.25">
      <c r="A34" s="2"/>
      <c r="B34" s="20"/>
      <c r="C34" s="20"/>
      <c r="D34" s="20"/>
      <c r="E34" s="20"/>
      <c r="F34" s="20"/>
      <c r="G34" s="20"/>
      <c r="H34" s="21"/>
      <c r="I34" s="20"/>
      <c r="J34" s="20"/>
      <c r="K34" s="21"/>
      <c r="L34" s="21"/>
      <c r="N34" s="3"/>
      <c r="O34" s="22"/>
    </row>
    <row r="35" spans="1:15" x14ac:dyDescent="0.25">
      <c r="A35" s="2"/>
      <c r="B35" s="20"/>
      <c r="C35" s="20"/>
      <c r="D35" s="20"/>
      <c r="E35" s="20"/>
      <c r="F35" s="20"/>
      <c r="G35" s="20"/>
      <c r="H35" s="21"/>
      <c r="I35" s="20"/>
      <c r="J35" s="20"/>
      <c r="K35" s="21"/>
      <c r="L35" s="21"/>
      <c r="N35" s="3"/>
      <c r="O35" s="22"/>
    </row>
    <row r="36" spans="1:15" x14ac:dyDescent="0.25">
      <c r="A36" s="2"/>
      <c r="B36" s="20"/>
      <c r="C36" s="20"/>
      <c r="D36" s="20"/>
      <c r="E36" s="20"/>
      <c r="F36" s="20"/>
      <c r="G36" s="20"/>
      <c r="H36" s="21"/>
      <c r="I36" s="20"/>
      <c r="J36" s="20"/>
      <c r="K36" s="21"/>
      <c r="L36" s="21"/>
      <c r="N36" s="3"/>
      <c r="O36" s="22"/>
    </row>
    <row r="37" spans="1:15" x14ac:dyDescent="0.25">
      <c r="A37" s="2"/>
      <c r="B37" s="20"/>
      <c r="C37" s="20"/>
      <c r="D37" s="20"/>
      <c r="E37" s="20"/>
      <c r="F37" s="20"/>
      <c r="G37" s="20"/>
      <c r="H37" s="21"/>
      <c r="I37" s="20"/>
      <c r="J37" s="20"/>
      <c r="K37" s="21"/>
      <c r="L37" s="21"/>
      <c r="N37" s="3"/>
      <c r="O37" s="22"/>
    </row>
    <row r="38" spans="1:15" x14ac:dyDescent="0.25">
      <c r="A38" s="2"/>
      <c r="B38" s="20"/>
      <c r="C38" s="20"/>
      <c r="D38" s="20"/>
      <c r="E38" s="20"/>
      <c r="F38" s="20"/>
      <c r="G38" s="20"/>
      <c r="H38" s="21"/>
      <c r="I38" s="20"/>
      <c r="J38" s="20"/>
      <c r="K38" s="21"/>
      <c r="L38" s="21"/>
      <c r="N38" s="3"/>
      <c r="O38" s="22"/>
    </row>
    <row r="39" spans="1:15" x14ac:dyDescent="0.25">
      <c r="A39" s="2"/>
      <c r="B39" s="20"/>
      <c r="C39" s="20"/>
      <c r="D39" s="20"/>
      <c r="E39" s="20"/>
      <c r="F39" s="20"/>
      <c r="G39" s="20"/>
      <c r="H39" s="21"/>
      <c r="I39" s="20"/>
      <c r="J39" s="20"/>
      <c r="K39" s="21"/>
      <c r="L39" s="21"/>
      <c r="N39" s="3"/>
      <c r="O39" s="22"/>
    </row>
    <row r="40" spans="1:15" x14ac:dyDescent="0.25">
      <c r="A40" s="2"/>
      <c r="B40" s="20"/>
      <c r="C40" s="20"/>
      <c r="D40" s="20"/>
      <c r="E40" s="20"/>
      <c r="F40" s="20"/>
      <c r="G40" s="20"/>
      <c r="H40" s="21"/>
      <c r="I40" s="20"/>
      <c r="J40" s="20"/>
      <c r="K40" s="21"/>
      <c r="L40" s="21"/>
      <c r="N40" s="3"/>
      <c r="O40" s="22"/>
    </row>
    <row r="41" spans="1:15" x14ac:dyDescent="0.25">
      <c r="A41" s="2"/>
      <c r="B41" s="20"/>
      <c r="C41" s="20"/>
      <c r="D41" s="20"/>
      <c r="E41" s="20"/>
      <c r="F41" s="20"/>
      <c r="G41" s="20"/>
      <c r="H41" s="21"/>
      <c r="I41" s="20"/>
      <c r="J41" s="20"/>
      <c r="K41" s="21"/>
      <c r="L41" s="21"/>
      <c r="N41" s="3"/>
      <c r="O41" s="22"/>
    </row>
    <row r="42" spans="1:15" x14ac:dyDescent="0.25">
      <c r="A42" s="2"/>
      <c r="B42" s="20"/>
      <c r="C42" s="20"/>
      <c r="D42" s="20"/>
      <c r="E42" s="20"/>
      <c r="F42" s="20"/>
      <c r="G42" s="20"/>
      <c r="H42" s="21"/>
      <c r="I42" s="20"/>
      <c r="J42" s="20"/>
      <c r="K42" s="21"/>
      <c r="L42" s="21"/>
      <c r="N42" s="3"/>
      <c r="O42" s="22"/>
    </row>
    <row r="43" spans="1:15" x14ac:dyDescent="0.25">
      <c r="A43" s="2"/>
      <c r="B43" s="20"/>
      <c r="C43" s="20"/>
      <c r="D43" s="20"/>
      <c r="E43" s="20"/>
      <c r="F43" s="20"/>
      <c r="G43" s="20"/>
      <c r="H43" s="21"/>
      <c r="I43" s="20"/>
      <c r="J43" s="20"/>
      <c r="K43" s="21"/>
      <c r="L43" s="21"/>
      <c r="N43" s="3"/>
      <c r="O43" s="22"/>
    </row>
    <row r="44" spans="1:15" x14ac:dyDescent="0.25">
      <c r="A44" s="2"/>
      <c r="B44" s="20"/>
      <c r="C44" s="20"/>
      <c r="D44" s="20"/>
      <c r="E44" s="20"/>
      <c r="F44" s="20"/>
      <c r="G44" s="20"/>
      <c r="H44" s="21"/>
      <c r="I44" s="20"/>
      <c r="J44" s="20"/>
      <c r="K44" s="21"/>
      <c r="L44" s="21"/>
      <c r="N44" s="3"/>
      <c r="O44" s="22"/>
    </row>
    <row r="45" spans="1:15" x14ac:dyDescent="0.25">
      <c r="A45" s="2"/>
      <c r="B45" s="20"/>
      <c r="C45" s="20"/>
      <c r="D45" s="20"/>
      <c r="E45" s="20"/>
      <c r="F45" s="20"/>
      <c r="G45" s="20"/>
      <c r="H45" s="21"/>
      <c r="I45" s="20"/>
      <c r="J45" s="20"/>
      <c r="K45" s="21"/>
      <c r="L45" s="21"/>
      <c r="N45" s="3"/>
      <c r="O45" s="22"/>
    </row>
    <row r="46" spans="1:15" x14ac:dyDescent="0.25">
      <c r="A46" s="2"/>
      <c r="B46" s="20"/>
      <c r="C46" s="20"/>
      <c r="D46" s="20"/>
      <c r="E46" s="20"/>
      <c r="F46" s="20"/>
      <c r="G46" s="20"/>
      <c r="H46" s="21"/>
      <c r="I46" s="20"/>
      <c r="J46" s="20"/>
      <c r="K46" s="21"/>
      <c r="L46" s="21"/>
      <c r="N46" s="3"/>
      <c r="O46" s="22"/>
    </row>
    <row r="47" spans="1:15" x14ac:dyDescent="0.25">
      <c r="A47" s="2"/>
      <c r="B47" s="20"/>
      <c r="C47" s="20"/>
      <c r="D47" s="20"/>
      <c r="E47" s="20"/>
      <c r="F47" s="20"/>
      <c r="G47" s="20"/>
      <c r="H47" s="21"/>
      <c r="I47" s="20"/>
      <c r="J47" s="20"/>
      <c r="K47" s="21"/>
      <c r="L47" s="21"/>
      <c r="N47" s="3"/>
      <c r="O47" s="22"/>
    </row>
    <row r="48" spans="1:15" x14ac:dyDescent="0.25">
      <c r="A48" s="2"/>
      <c r="B48" s="20"/>
      <c r="C48" s="20"/>
      <c r="D48" s="20"/>
      <c r="E48" s="20"/>
      <c r="F48" s="20"/>
      <c r="G48" s="20"/>
      <c r="H48" s="21"/>
      <c r="I48" s="20"/>
      <c r="J48" s="20"/>
      <c r="K48" s="21"/>
      <c r="L48" s="21"/>
      <c r="N48" s="3"/>
      <c r="O48" s="22"/>
    </row>
    <row r="49" spans="1:15" x14ac:dyDescent="0.25">
      <c r="A49" s="2"/>
      <c r="B49" s="20"/>
      <c r="C49" s="20"/>
      <c r="D49" s="20"/>
      <c r="E49" s="20"/>
      <c r="F49" s="20"/>
      <c r="G49" s="20"/>
      <c r="H49" s="21"/>
      <c r="I49" s="20"/>
      <c r="J49" s="20"/>
      <c r="K49" s="21"/>
      <c r="L49" s="21"/>
      <c r="N49" s="3"/>
      <c r="O49" s="22"/>
    </row>
    <row r="50" spans="1:15" x14ac:dyDescent="0.25">
      <c r="A50" s="2"/>
      <c r="B50" s="20"/>
      <c r="C50" s="20"/>
      <c r="D50" s="20"/>
      <c r="E50" s="20"/>
      <c r="F50" s="20"/>
      <c r="G50" s="20"/>
      <c r="H50" s="21"/>
      <c r="I50" s="20"/>
      <c r="J50" s="20"/>
      <c r="K50" s="21"/>
      <c r="L50" s="21"/>
      <c r="N50" s="3"/>
      <c r="O50" s="22"/>
    </row>
    <row r="51" spans="1:15" x14ac:dyDescent="0.25">
      <c r="A51" s="2"/>
      <c r="B51" s="20"/>
      <c r="C51" s="20"/>
      <c r="D51" s="20"/>
      <c r="E51" s="20"/>
      <c r="F51" s="20"/>
      <c r="G51" s="20"/>
      <c r="H51" s="21"/>
      <c r="I51" s="20"/>
      <c r="J51" s="20"/>
      <c r="K51" s="21"/>
      <c r="L51" s="21"/>
      <c r="N51" s="3"/>
      <c r="O51" s="22"/>
    </row>
    <row r="52" spans="1:15" x14ac:dyDescent="0.25">
      <c r="A52" s="2"/>
      <c r="B52" s="20"/>
      <c r="C52" s="20"/>
      <c r="D52" s="20"/>
      <c r="E52" s="20"/>
      <c r="F52" s="20"/>
      <c r="G52" s="20"/>
      <c r="H52" s="21"/>
      <c r="I52" s="20"/>
      <c r="J52" s="20"/>
      <c r="K52" s="21"/>
      <c r="L52" s="21"/>
      <c r="N52" s="3"/>
      <c r="O52" s="22"/>
    </row>
    <row r="53" spans="1:15" x14ac:dyDescent="0.25">
      <c r="A53" s="2"/>
      <c r="B53" s="20"/>
      <c r="C53" s="20"/>
      <c r="D53" s="20"/>
      <c r="E53" s="20"/>
      <c r="F53" s="20"/>
      <c r="G53" s="20"/>
      <c r="H53" s="21"/>
      <c r="I53" s="20"/>
      <c r="J53" s="20"/>
      <c r="K53" s="21"/>
      <c r="L53" s="21"/>
      <c r="N53" s="3"/>
      <c r="O53" s="22"/>
    </row>
    <row r="54" spans="1:15" x14ac:dyDescent="0.25">
      <c r="A54" s="2"/>
      <c r="B54" s="20"/>
      <c r="C54" s="20"/>
      <c r="D54" s="20"/>
      <c r="E54" s="20"/>
      <c r="F54" s="20"/>
      <c r="G54" s="20"/>
      <c r="H54" s="21"/>
      <c r="I54" s="20"/>
      <c r="J54" s="20"/>
      <c r="K54" s="21"/>
      <c r="L54" s="21"/>
      <c r="N54" s="3"/>
      <c r="O54" s="22"/>
    </row>
    <row r="55" spans="1:15" x14ac:dyDescent="0.25">
      <c r="A55" s="2"/>
      <c r="B55" s="20"/>
      <c r="C55" s="20"/>
      <c r="D55" s="20"/>
      <c r="E55" s="20"/>
      <c r="F55" s="20"/>
      <c r="G55" s="20"/>
      <c r="H55" s="21"/>
      <c r="I55" s="20"/>
      <c r="J55" s="20"/>
      <c r="K55" s="21"/>
      <c r="L55" s="21"/>
      <c r="N55" s="3"/>
      <c r="O55" s="22"/>
    </row>
  </sheetData>
  <mergeCells count="1">
    <mergeCell ref="B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G13" workbookViewId="0">
      <selection activeCell="L42" sqref="L42"/>
    </sheetView>
  </sheetViews>
  <sheetFormatPr baseColWidth="10" defaultColWidth="9.140625" defaultRowHeight="15" x14ac:dyDescent="0.25"/>
  <cols>
    <col min="13" max="13" width="12" bestFit="1" customWidth="1"/>
    <col min="15" max="15" width="9.5703125" customWidth="1"/>
    <col min="16" max="16" width="11" bestFit="1" customWidth="1"/>
  </cols>
  <sheetData>
    <row r="1" spans="1:21" ht="15.75" thickBot="1" x14ac:dyDescent="0.3">
      <c r="A1" t="s">
        <v>26</v>
      </c>
      <c r="B1" t="s">
        <v>34</v>
      </c>
      <c r="C1" t="s">
        <v>35</v>
      </c>
      <c r="D1" t="s">
        <v>37</v>
      </c>
      <c r="E1" t="s">
        <v>36</v>
      </c>
    </row>
    <row r="2" spans="1:21" ht="15.75" thickBot="1" x14ac:dyDescent="0.3">
      <c r="A2" s="5" t="s">
        <v>12</v>
      </c>
      <c r="B2" s="6"/>
      <c r="C2" s="8">
        <v>0.5</v>
      </c>
      <c r="D2" s="7" t="s">
        <v>13</v>
      </c>
    </row>
    <row r="3" spans="1:21" ht="15.75" thickBot="1" x14ac:dyDescent="0.3">
      <c r="G3" s="19" t="s">
        <v>25</v>
      </c>
      <c r="O3" s="18" t="s">
        <v>24</v>
      </c>
    </row>
    <row r="4" spans="1:21" ht="30.75" thickBot="1" x14ac:dyDescent="0.3">
      <c r="A4" s="23" t="s">
        <v>29</v>
      </c>
      <c r="B4" s="28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30"/>
      <c r="M4" s="2" t="s">
        <v>14</v>
      </c>
      <c r="N4" t="s">
        <v>16</v>
      </c>
      <c r="O4" s="2" t="s">
        <v>19</v>
      </c>
    </row>
    <row r="5" spans="1:21" ht="30.75" thickBot="1" x14ac:dyDescent="0.3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8</v>
      </c>
      <c r="L5" s="1" t="s">
        <v>11</v>
      </c>
      <c r="M5" s="9" t="s">
        <v>9</v>
      </c>
      <c r="N5" s="4" t="s">
        <v>17</v>
      </c>
      <c r="O5" s="4" t="s">
        <v>20</v>
      </c>
      <c r="P5" s="1" t="s">
        <v>18</v>
      </c>
      <c r="R5" s="12" t="s">
        <v>23</v>
      </c>
      <c r="S5" s="13"/>
    </row>
    <row r="6" spans="1:21" x14ac:dyDescent="0.25">
      <c r="A6" s="2"/>
      <c r="B6" s="20">
        <v>5000</v>
      </c>
      <c r="C6" s="20">
        <v>41.393500000000003</v>
      </c>
      <c r="D6" s="20">
        <v>8.0852400000000006</v>
      </c>
      <c r="E6" s="20">
        <v>42.175699999999999</v>
      </c>
      <c r="F6" s="20">
        <v>11.052199999999999</v>
      </c>
      <c r="G6" s="20">
        <v>1.0001899999999999</v>
      </c>
      <c r="H6" s="20">
        <v>2.7282100000000002E-4</v>
      </c>
      <c r="I6" s="20">
        <v>31415.9</v>
      </c>
      <c r="J6" s="20">
        <v>51</v>
      </c>
      <c r="K6" s="21">
        <v>64518500000</v>
      </c>
      <c r="L6" s="21">
        <v>1.6324199999999999E-6</v>
      </c>
      <c r="M6" s="10">
        <v>64518586414.449516</v>
      </c>
      <c r="N6" s="3">
        <v>16129625000</v>
      </c>
      <c r="O6" s="11">
        <v>0.16129625</v>
      </c>
      <c r="R6" s="14" t="s">
        <v>21</v>
      </c>
      <c r="S6" s="15">
        <v>0.1047</v>
      </c>
      <c r="U6">
        <f>-S7/S6</f>
        <v>-9.5510983763132766E-3</v>
      </c>
    </row>
    <row r="7" spans="1:21" ht="15.75" thickBot="1" x14ac:dyDescent="0.3">
      <c r="A7" s="2"/>
      <c r="B7" s="20">
        <v>5000</v>
      </c>
      <c r="C7" s="20">
        <v>41.322899999999997</v>
      </c>
      <c r="D7" s="20">
        <v>7.9454500000000001</v>
      </c>
      <c r="E7" s="20">
        <v>42.079900000000002</v>
      </c>
      <c r="F7" s="20">
        <v>10.883800000000001</v>
      </c>
      <c r="G7" s="20">
        <v>0.93547999999999998</v>
      </c>
      <c r="H7" s="20">
        <v>2.5085800000000002E-4</v>
      </c>
      <c r="I7" s="20">
        <v>31415.9</v>
      </c>
      <c r="J7" s="20">
        <v>51</v>
      </c>
      <c r="K7" s="21">
        <v>62306800000</v>
      </c>
      <c r="L7" s="21">
        <v>1.6132099999999999E-6</v>
      </c>
      <c r="M7" s="10">
        <v>62306880738.619087</v>
      </c>
      <c r="N7" s="3">
        <v>15576700000</v>
      </c>
      <c r="O7" s="11">
        <v>0.15576699999999999</v>
      </c>
      <c r="R7" s="16" t="s">
        <v>22</v>
      </c>
      <c r="S7" s="17">
        <v>1E-3</v>
      </c>
    </row>
    <row r="8" spans="1:21" x14ac:dyDescent="0.25">
      <c r="A8" s="2"/>
      <c r="B8" s="20">
        <v>5000</v>
      </c>
      <c r="C8" s="20">
        <v>41.214799999999997</v>
      </c>
      <c r="D8" s="20">
        <v>7.7414699999999996</v>
      </c>
      <c r="E8" s="20">
        <v>41.935600000000001</v>
      </c>
      <c r="F8" s="20">
        <v>10.638</v>
      </c>
      <c r="G8" s="20">
        <v>0.87474499999999999</v>
      </c>
      <c r="H8" s="20">
        <v>2.3497899999999999E-4</v>
      </c>
      <c r="I8" s="20">
        <v>31415.9</v>
      </c>
      <c r="J8" s="20">
        <v>51</v>
      </c>
      <c r="K8" s="21">
        <v>59148800000</v>
      </c>
      <c r="L8" s="21">
        <v>1.58285E-6</v>
      </c>
      <c r="M8" s="10">
        <v>59148792349.762115</v>
      </c>
      <c r="N8" s="3">
        <v>14787200000</v>
      </c>
      <c r="O8" s="11">
        <v>0.147872</v>
      </c>
    </row>
    <row r="9" spans="1:21" x14ac:dyDescent="0.25">
      <c r="A9" s="2"/>
      <c r="B9" s="20">
        <v>5000</v>
      </c>
      <c r="C9" s="20">
        <v>41.108699999999999</v>
      </c>
      <c r="D9" s="20">
        <v>7.5151199999999996</v>
      </c>
      <c r="E9" s="20">
        <v>41.789900000000003</v>
      </c>
      <c r="F9" s="20">
        <v>10.3599</v>
      </c>
      <c r="G9" s="20">
        <v>0.81766799999999995</v>
      </c>
      <c r="H9" s="20">
        <v>2.1943200000000001E-4</v>
      </c>
      <c r="I9" s="20">
        <v>31415.9</v>
      </c>
      <c r="J9" s="20">
        <v>51</v>
      </c>
      <c r="K9" s="21">
        <v>55740500000</v>
      </c>
      <c r="L9" s="21">
        <v>1.55016E-6</v>
      </c>
      <c r="M9" s="10">
        <v>55740498853.223473</v>
      </c>
      <c r="N9" s="3">
        <v>13935125000</v>
      </c>
      <c r="O9" s="11">
        <v>0.13935124999999998</v>
      </c>
    </row>
    <row r="10" spans="1:21" x14ac:dyDescent="0.25">
      <c r="A10" s="2"/>
      <c r="B10" s="20">
        <v>5000</v>
      </c>
      <c r="C10" s="20">
        <v>41.000599999999999</v>
      </c>
      <c r="D10" s="20">
        <v>7.2582399999999998</v>
      </c>
      <c r="E10" s="20">
        <v>41.638100000000001</v>
      </c>
      <c r="F10" s="20">
        <v>10.0389</v>
      </c>
      <c r="G10" s="20">
        <v>0.76486100000000001</v>
      </c>
      <c r="H10" s="20">
        <v>2.0449199999999999E-4</v>
      </c>
      <c r="I10" s="20">
        <v>31415.9</v>
      </c>
      <c r="J10" s="20">
        <v>51</v>
      </c>
      <c r="K10" s="21">
        <v>51995000000</v>
      </c>
      <c r="L10" s="21">
        <v>1.5133199999999999E-6</v>
      </c>
      <c r="M10" s="10">
        <v>51995009342.132935</v>
      </c>
      <c r="N10" s="3">
        <v>12998750000</v>
      </c>
      <c r="O10" s="11">
        <v>0.12998750000000001</v>
      </c>
    </row>
    <row r="11" spans="1:21" x14ac:dyDescent="0.25">
      <c r="A11" s="2"/>
      <c r="B11" s="20">
        <v>5000</v>
      </c>
      <c r="C11" s="20">
        <v>40.884099999999997</v>
      </c>
      <c r="D11" s="20">
        <v>6.9750699999999997</v>
      </c>
      <c r="E11" s="20">
        <v>41.474800000000002</v>
      </c>
      <c r="F11" s="20">
        <v>9.6817799999999998</v>
      </c>
      <c r="G11" s="20">
        <v>0.71510600000000002</v>
      </c>
      <c r="H11" s="20">
        <v>1.8966799999999999E-4</v>
      </c>
      <c r="I11" s="20">
        <v>31415.9</v>
      </c>
      <c r="J11" s="20">
        <v>51</v>
      </c>
      <c r="K11" s="21">
        <v>48017100000</v>
      </c>
      <c r="L11" s="21">
        <v>1.4705200000000001E-6</v>
      </c>
      <c r="M11" s="10">
        <v>48017124916.517258</v>
      </c>
      <c r="N11" s="3">
        <v>12004275000</v>
      </c>
      <c r="O11" s="11">
        <v>0.12004274999999999</v>
      </c>
    </row>
    <row r="12" spans="1:21" x14ac:dyDescent="0.25">
      <c r="A12" s="2"/>
      <c r="B12" s="20">
        <v>5000</v>
      </c>
      <c r="C12" s="20">
        <v>40.781599999999997</v>
      </c>
      <c r="D12" s="20">
        <v>6.6476800000000003</v>
      </c>
      <c r="E12" s="20">
        <v>41.319899999999997</v>
      </c>
      <c r="F12" s="20">
        <v>9.2581600000000002</v>
      </c>
      <c r="G12" s="20">
        <v>0.66872100000000001</v>
      </c>
      <c r="H12" s="20">
        <v>1.7556000000000001E-4</v>
      </c>
      <c r="I12" s="20">
        <v>31415.9</v>
      </c>
      <c r="J12" s="20">
        <v>51</v>
      </c>
      <c r="K12" s="21">
        <v>43615300000</v>
      </c>
      <c r="L12" s="21">
        <v>1.4239100000000001E-6</v>
      </c>
      <c r="M12" s="10">
        <v>43615336042.903305</v>
      </c>
      <c r="N12" s="3">
        <v>10903825000</v>
      </c>
      <c r="O12" s="11">
        <v>0.10903824999999999</v>
      </c>
    </row>
    <row r="13" spans="1:21" x14ac:dyDescent="0.25">
      <c r="A13" s="2"/>
      <c r="B13" s="20">
        <v>5000</v>
      </c>
      <c r="C13" s="20">
        <v>40.664700000000003</v>
      </c>
      <c r="D13" s="20">
        <v>6.2892099999999997</v>
      </c>
      <c r="E13" s="20">
        <v>41.148099999999999</v>
      </c>
      <c r="F13" s="20">
        <v>8.7917299999999994</v>
      </c>
      <c r="G13" s="20">
        <v>0.62538000000000005</v>
      </c>
      <c r="H13" s="20">
        <v>1.59176E-4</v>
      </c>
      <c r="I13" s="20">
        <v>31415.9</v>
      </c>
      <c r="J13" s="20">
        <v>51</v>
      </c>
      <c r="K13" s="21">
        <v>39038300000</v>
      </c>
      <c r="L13" s="21">
        <v>1.3676799999999999E-6</v>
      </c>
      <c r="M13" s="10">
        <v>39038327605.617149</v>
      </c>
      <c r="N13" s="3">
        <v>9759575000</v>
      </c>
      <c r="O13" s="11">
        <v>9.7595749999999995E-2</v>
      </c>
    </row>
    <row r="14" spans="1:21" x14ac:dyDescent="0.25">
      <c r="A14" s="2"/>
      <c r="B14" s="20">
        <v>5000</v>
      </c>
      <c r="C14" s="20">
        <v>40.5505</v>
      </c>
      <c r="D14" s="20">
        <v>5.8926299999999996</v>
      </c>
      <c r="E14" s="20">
        <v>40.976399999999998</v>
      </c>
      <c r="F14" s="20">
        <v>8.2681100000000001</v>
      </c>
      <c r="G14" s="20">
        <v>0.58479000000000003</v>
      </c>
      <c r="H14" s="20">
        <v>1.4281400000000001E-4</v>
      </c>
      <c r="I14" s="20">
        <v>31415.9</v>
      </c>
      <c r="J14" s="20">
        <v>51</v>
      </c>
      <c r="K14" s="21">
        <v>34270200000</v>
      </c>
      <c r="L14" s="21">
        <v>1.3033300000000001E-6</v>
      </c>
      <c r="M14" s="10">
        <v>34270256633.420872</v>
      </c>
      <c r="N14" s="3">
        <v>8567550000</v>
      </c>
      <c r="O14" s="11">
        <v>8.5675500000000002E-2</v>
      </c>
    </row>
    <row r="15" spans="1:21" x14ac:dyDescent="0.25">
      <c r="A15" s="2"/>
      <c r="B15" s="20">
        <v>5000</v>
      </c>
      <c r="C15" s="20">
        <v>40.415199999999999</v>
      </c>
      <c r="D15" s="20">
        <v>5.4622799999999998</v>
      </c>
      <c r="E15" s="20">
        <v>40.782699999999998</v>
      </c>
      <c r="F15" s="20">
        <v>7.69712</v>
      </c>
      <c r="G15" s="20">
        <v>0.54694600000000004</v>
      </c>
      <c r="H15" s="20">
        <v>1.2653799999999999E-4</v>
      </c>
      <c r="I15" s="20">
        <v>31415.9</v>
      </c>
      <c r="J15" s="20">
        <v>51</v>
      </c>
      <c r="K15" s="21">
        <v>29447400000</v>
      </c>
      <c r="L15" s="21">
        <v>1.2255200000000001E-6</v>
      </c>
      <c r="M15" s="10">
        <v>29447398186.850998</v>
      </c>
      <c r="N15" s="3">
        <v>7361850000</v>
      </c>
      <c r="O15" s="11">
        <v>7.361849999999999E-2</v>
      </c>
    </row>
    <row r="16" spans="1:21" x14ac:dyDescent="0.25">
      <c r="A16" s="2"/>
      <c r="B16" s="20">
        <v>5000</v>
      </c>
      <c r="C16" s="20">
        <v>40.2288</v>
      </c>
      <c r="D16" s="20">
        <v>5.0095099999999997</v>
      </c>
      <c r="E16" s="20">
        <v>40.539499999999997</v>
      </c>
      <c r="F16" s="20">
        <v>7.0982500000000002</v>
      </c>
      <c r="G16" s="20">
        <v>0.51154999999999995</v>
      </c>
      <c r="H16" s="20">
        <v>1.11727E-4</v>
      </c>
      <c r="I16" s="20">
        <v>31415.9</v>
      </c>
      <c r="J16" s="20">
        <v>51</v>
      </c>
      <c r="K16" s="21">
        <v>24767900000</v>
      </c>
      <c r="L16" s="21">
        <v>1.13E-6</v>
      </c>
      <c r="M16" s="10">
        <v>24767918360.19434</v>
      </c>
      <c r="N16" s="3">
        <v>6191975000</v>
      </c>
      <c r="O16" s="11">
        <v>6.1919749999999996E-2</v>
      </c>
    </row>
    <row r="17" spans="1:15" x14ac:dyDescent="0.25">
      <c r="A17" s="2"/>
      <c r="B17" s="20">
        <v>5000</v>
      </c>
      <c r="C17" s="20">
        <v>40.014800000000001</v>
      </c>
      <c r="D17" s="20">
        <v>4.55572</v>
      </c>
      <c r="E17" s="20">
        <v>40.273299999999999</v>
      </c>
      <c r="F17" s="20">
        <v>6.4952100000000002</v>
      </c>
      <c r="G17" s="20">
        <v>0.47803499999999999</v>
      </c>
      <c r="H17" s="21">
        <v>9.7175000000000004E-5</v>
      </c>
      <c r="I17" s="20">
        <v>31415.9</v>
      </c>
      <c r="J17" s="20">
        <v>51</v>
      </c>
      <c r="K17" s="21">
        <v>20483900000</v>
      </c>
      <c r="L17" s="21">
        <v>1.02534E-6</v>
      </c>
      <c r="M17" s="10">
        <v>20483919463.853245</v>
      </c>
      <c r="N17" s="3">
        <v>5120975000</v>
      </c>
      <c r="O17" s="11">
        <v>5.1209749999999998E-2</v>
      </c>
    </row>
    <row r="18" spans="1:15" x14ac:dyDescent="0.25">
      <c r="A18" s="2"/>
      <c r="B18" s="20">
        <v>5000</v>
      </c>
      <c r="C18" s="20">
        <v>39.773600000000002</v>
      </c>
      <c r="D18" s="20">
        <v>4.1189600000000004</v>
      </c>
      <c r="E18" s="20">
        <v>39.986400000000003</v>
      </c>
      <c r="F18" s="20">
        <v>5.9124800000000004</v>
      </c>
      <c r="G18" s="20">
        <v>0.44708799999999999</v>
      </c>
      <c r="H18" s="21">
        <v>8.3800299999999998E-5</v>
      </c>
      <c r="I18" s="20">
        <v>31415.9</v>
      </c>
      <c r="J18" s="20">
        <v>51</v>
      </c>
      <c r="K18" s="21">
        <v>16744600000</v>
      </c>
      <c r="L18" s="21">
        <v>9.1687900000000001E-7</v>
      </c>
      <c r="M18" s="10">
        <v>16744576218.781204</v>
      </c>
      <c r="N18" s="3">
        <v>4186150000</v>
      </c>
      <c r="O18" s="11">
        <v>4.1861499999999996E-2</v>
      </c>
    </row>
    <row r="19" spans="1:15" x14ac:dyDescent="0.25">
      <c r="A19" s="2"/>
      <c r="B19" s="20">
        <v>5000</v>
      </c>
      <c r="C19" s="20">
        <v>39.5197</v>
      </c>
      <c r="D19" s="20">
        <v>3.71807</v>
      </c>
      <c r="E19" s="20">
        <v>39.694200000000002</v>
      </c>
      <c r="F19" s="20">
        <v>5.3746600000000004</v>
      </c>
      <c r="G19" s="20">
        <v>0.418128</v>
      </c>
      <c r="H19" s="21">
        <v>7.0639699999999994E-5</v>
      </c>
      <c r="I19" s="20">
        <v>31415.9</v>
      </c>
      <c r="J19" s="20">
        <v>51</v>
      </c>
      <c r="K19" s="21">
        <v>13643800000</v>
      </c>
      <c r="L19" s="21">
        <v>8.1271899999999996E-7</v>
      </c>
      <c r="M19" s="10">
        <v>13643762019.566107</v>
      </c>
      <c r="N19" s="3">
        <v>3410950000</v>
      </c>
      <c r="O19" s="11">
        <v>3.4109500000000001E-2</v>
      </c>
    </row>
    <row r="20" spans="1:15" x14ac:dyDescent="0.25">
      <c r="A20" s="2"/>
      <c r="B20" s="20">
        <v>5000</v>
      </c>
      <c r="C20" s="20">
        <v>39.251100000000001</v>
      </c>
      <c r="D20" s="20">
        <v>3.35128</v>
      </c>
      <c r="E20" s="20">
        <v>39.393900000000002</v>
      </c>
      <c r="F20" s="20">
        <v>4.8801100000000002</v>
      </c>
      <c r="G20" s="20">
        <v>0.39094499999999999</v>
      </c>
      <c r="H20" s="21">
        <v>5.6880399999999998E-5</v>
      </c>
      <c r="I20" s="20">
        <v>31415.9</v>
      </c>
      <c r="J20" s="20">
        <v>51</v>
      </c>
      <c r="K20" s="21">
        <v>11084600000</v>
      </c>
      <c r="L20" s="21">
        <v>7.1464799999999995E-7</v>
      </c>
      <c r="M20" s="10">
        <v>11084610603.329098</v>
      </c>
      <c r="N20" s="3">
        <v>2771150000</v>
      </c>
      <c r="O20" s="11">
        <v>2.77115E-2</v>
      </c>
    </row>
    <row r="21" spans="1:15" x14ac:dyDescent="0.25">
      <c r="A21" s="2"/>
      <c r="B21" s="20">
        <v>5000</v>
      </c>
      <c r="C21" s="20">
        <v>38.980400000000003</v>
      </c>
      <c r="D21" s="20">
        <v>3.02454</v>
      </c>
      <c r="E21" s="20">
        <v>39.097499999999997</v>
      </c>
      <c r="F21" s="20">
        <v>4.4367700000000001</v>
      </c>
      <c r="G21" s="20">
        <v>0.365643</v>
      </c>
      <c r="H21" s="21">
        <v>4.4569700000000001E-5</v>
      </c>
      <c r="I21" s="20">
        <v>31415.9</v>
      </c>
      <c r="J21" s="20">
        <v>51</v>
      </c>
      <c r="K21" s="21">
        <v>9028560000</v>
      </c>
      <c r="L21" s="21">
        <v>6.2670699999999995E-7</v>
      </c>
      <c r="M21" s="10">
        <v>9028543123.0202522</v>
      </c>
      <c r="N21" s="3">
        <v>2257140000</v>
      </c>
      <c r="O21" s="11">
        <v>2.2571399999999998E-2</v>
      </c>
    </row>
    <row r="22" spans="1:15" x14ac:dyDescent="0.25">
      <c r="A22" s="2"/>
      <c r="B22" s="20">
        <v>5000</v>
      </c>
      <c r="C22" s="20">
        <v>38.721699999999998</v>
      </c>
      <c r="D22" s="20">
        <v>2.7422900000000001</v>
      </c>
      <c r="E22" s="20">
        <v>38.8187</v>
      </c>
      <c r="F22" s="20">
        <v>4.0509399999999998</v>
      </c>
      <c r="G22" s="20">
        <v>0.341839</v>
      </c>
      <c r="H22" s="21">
        <v>3.3210400000000003E-5</v>
      </c>
      <c r="I22" s="20">
        <v>31415.9</v>
      </c>
      <c r="J22" s="20">
        <v>51</v>
      </c>
      <c r="K22" s="21">
        <v>7422060000</v>
      </c>
      <c r="L22" s="21">
        <v>5.5150400000000004E-7</v>
      </c>
      <c r="M22" s="10">
        <v>7422082401.4906044</v>
      </c>
      <c r="N22" s="3">
        <v>1855515000</v>
      </c>
      <c r="O22" s="11">
        <v>1.8555149999999999E-2</v>
      </c>
    </row>
    <row r="23" spans="1:15" x14ac:dyDescent="0.25">
      <c r="A23" s="2"/>
      <c r="B23" s="20">
        <v>5000</v>
      </c>
      <c r="C23" s="20">
        <v>38.478900000000003</v>
      </c>
      <c r="D23" s="20">
        <v>2.49091</v>
      </c>
      <c r="E23" s="20">
        <v>38.559399999999997</v>
      </c>
      <c r="F23" s="20">
        <v>3.70384</v>
      </c>
      <c r="G23" s="20">
        <v>0.31971699999999997</v>
      </c>
      <c r="H23" s="21">
        <v>2.35673E-5</v>
      </c>
      <c r="I23" s="20">
        <v>31415.9</v>
      </c>
      <c r="J23" s="20">
        <v>51</v>
      </c>
      <c r="K23" s="21">
        <v>6123700000</v>
      </c>
      <c r="L23" s="21">
        <v>4.8647899999999997E-7</v>
      </c>
      <c r="M23" s="10">
        <v>6123716604.3664608</v>
      </c>
      <c r="N23" s="3">
        <v>1530925000</v>
      </c>
      <c r="O23" s="11">
        <v>1.5309249999999998E-2</v>
      </c>
    </row>
    <row r="24" spans="1:15" x14ac:dyDescent="0.25">
      <c r="A24" s="2"/>
      <c r="B24" s="20">
        <v>5000</v>
      </c>
      <c r="C24" s="20">
        <v>38.252200000000002</v>
      </c>
      <c r="D24" s="20">
        <v>2.27163</v>
      </c>
      <c r="E24" s="20">
        <v>38.319600000000001</v>
      </c>
      <c r="F24" s="20">
        <v>3.3985500000000002</v>
      </c>
      <c r="G24" s="20">
        <v>0.29892999999999997</v>
      </c>
      <c r="H24" s="21">
        <v>1.5764E-5</v>
      </c>
      <c r="I24" s="20">
        <v>31415.9</v>
      </c>
      <c r="J24" s="20">
        <v>51</v>
      </c>
      <c r="K24" s="21">
        <v>5093010000</v>
      </c>
      <c r="L24" s="21">
        <v>4.3126400000000002E-7</v>
      </c>
      <c r="M24" s="10">
        <v>5093006174.9739609</v>
      </c>
      <c r="N24" s="3">
        <v>1273252500</v>
      </c>
      <c r="O24" s="11">
        <v>1.2732525E-2</v>
      </c>
    </row>
    <row r="25" spans="1:15" x14ac:dyDescent="0.25">
      <c r="A25" s="2"/>
      <c r="B25" s="20">
        <v>5000</v>
      </c>
      <c r="C25" s="20">
        <v>38.037700000000001</v>
      </c>
      <c r="D25" s="20">
        <v>2.0785</v>
      </c>
      <c r="E25" s="20">
        <v>38.094499999999996</v>
      </c>
      <c r="F25" s="20">
        <v>3.12771</v>
      </c>
      <c r="G25" s="20">
        <v>0.27957900000000002</v>
      </c>
      <c r="H25" s="21">
        <v>1.01395E-5</v>
      </c>
      <c r="I25" s="20">
        <v>31415.9</v>
      </c>
      <c r="J25" s="20">
        <v>51</v>
      </c>
      <c r="K25" s="21">
        <v>4263830000</v>
      </c>
      <c r="L25" s="21">
        <v>3.8389599999999999E-7</v>
      </c>
      <c r="M25" s="10">
        <v>4263822032.6000891</v>
      </c>
      <c r="N25" s="3">
        <v>1065957500</v>
      </c>
      <c r="O25" s="11">
        <v>1.0659574999999999E-2</v>
      </c>
    </row>
    <row r="26" spans="1:15" x14ac:dyDescent="0.25">
      <c r="A26" s="2"/>
      <c r="B26" s="20">
        <v>5000</v>
      </c>
      <c r="C26" s="20">
        <v>37.834400000000002</v>
      </c>
      <c r="D26" s="20">
        <v>1.9036200000000001</v>
      </c>
      <c r="E26" s="20">
        <v>37.882199999999997</v>
      </c>
      <c r="F26" s="20">
        <v>2.8803800000000002</v>
      </c>
      <c r="G26" s="20">
        <v>0.26142799999999999</v>
      </c>
      <c r="H26" s="21">
        <v>6.2732700000000002E-6</v>
      </c>
      <c r="I26" s="20">
        <v>31415.9</v>
      </c>
      <c r="J26" s="20">
        <v>51</v>
      </c>
      <c r="K26" s="21">
        <v>3576500000</v>
      </c>
      <c r="L26" s="21">
        <v>3.4242099999999999E-7</v>
      </c>
      <c r="M26" s="10">
        <v>3576510708.2254171</v>
      </c>
      <c r="N26" s="3">
        <v>894125000</v>
      </c>
      <c r="O26" s="11">
        <v>8.9412499999999995E-3</v>
      </c>
    </row>
    <row r="27" spans="1:15" x14ac:dyDescent="0.25">
      <c r="A27" s="2"/>
      <c r="B27" s="20">
        <v>5000</v>
      </c>
      <c r="C27" s="20">
        <v>37.653700000000001</v>
      </c>
      <c r="D27" s="20">
        <v>1.75485</v>
      </c>
      <c r="E27" s="20">
        <v>37.694600000000001</v>
      </c>
      <c r="F27" s="20">
        <v>2.6683300000000001</v>
      </c>
      <c r="G27" s="20">
        <v>0.244482</v>
      </c>
      <c r="H27" s="21">
        <v>3.3840499999999998E-6</v>
      </c>
      <c r="I27" s="20">
        <v>31415.9</v>
      </c>
      <c r="J27" s="20">
        <v>51</v>
      </c>
      <c r="K27" s="21">
        <v>3039330000</v>
      </c>
      <c r="L27" s="21">
        <v>3.0826500000000001E-7</v>
      </c>
      <c r="M27" s="10">
        <v>3039338082.6368089</v>
      </c>
      <c r="N27" s="3">
        <v>759832500</v>
      </c>
      <c r="O27" s="11">
        <v>7.5983249999999995E-3</v>
      </c>
    </row>
    <row r="28" spans="1:15" x14ac:dyDescent="0.25">
      <c r="A28" s="2"/>
      <c r="B28" s="20">
        <v>5000</v>
      </c>
      <c r="C28" s="20">
        <v>37.481200000000001</v>
      </c>
      <c r="D28" s="20">
        <v>1.6225099999999999</v>
      </c>
      <c r="E28" s="20">
        <v>37.516300000000001</v>
      </c>
      <c r="F28" s="20">
        <v>2.47871</v>
      </c>
      <c r="G28" s="20">
        <v>0.22861500000000001</v>
      </c>
      <c r="H28" s="21">
        <v>7.7519499999999997E-7</v>
      </c>
      <c r="I28" s="20">
        <v>31415.9</v>
      </c>
      <c r="J28" s="20">
        <v>51</v>
      </c>
      <c r="K28" s="21">
        <v>2598210000</v>
      </c>
      <c r="L28" s="21">
        <v>2.7858100000000002E-7</v>
      </c>
      <c r="M28" s="10">
        <v>2598207164.8255286</v>
      </c>
      <c r="N28" s="3">
        <v>649552500</v>
      </c>
      <c r="O28" s="11">
        <v>6.4955249999999994E-3</v>
      </c>
    </row>
    <row r="29" spans="1:15" x14ac:dyDescent="0.25">
      <c r="A29" s="2"/>
      <c r="B29" s="20">
        <v>5000</v>
      </c>
      <c r="C29" s="20">
        <v>37.325600000000001</v>
      </c>
      <c r="D29" s="20">
        <v>1.5002800000000001</v>
      </c>
      <c r="E29" s="20">
        <v>37.355699999999999</v>
      </c>
      <c r="F29" s="20">
        <v>2.3017400000000001</v>
      </c>
      <c r="G29" s="20">
        <v>0.21384400000000001</v>
      </c>
      <c r="H29" s="21">
        <v>-1.89127E-6</v>
      </c>
      <c r="I29" s="20">
        <v>31415.9</v>
      </c>
      <c r="J29" s="20">
        <v>51</v>
      </c>
      <c r="K29" s="21">
        <v>2221500000</v>
      </c>
      <c r="L29" s="21">
        <v>2.5235400000000001E-7</v>
      </c>
      <c r="M29" s="10">
        <v>2221486361.5692282</v>
      </c>
      <c r="N29" s="3">
        <v>555375000</v>
      </c>
      <c r="O29" s="11">
        <v>5.5537499999999997E-3</v>
      </c>
    </row>
    <row r="30" spans="1:15" x14ac:dyDescent="0.25">
      <c r="A30" s="2"/>
      <c r="B30" s="20">
        <v>5000</v>
      </c>
      <c r="C30" s="20">
        <v>37.1922</v>
      </c>
      <c r="D30" s="20">
        <v>1.3888100000000001</v>
      </c>
      <c r="E30" s="20">
        <v>37.2181</v>
      </c>
      <c r="F30" s="20">
        <v>2.1385100000000001</v>
      </c>
      <c r="G30" s="20">
        <v>0.199959</v>
      </c>
      <c r="H30" s="21">
        <v>-4.9588200000000004E-6</v>
      </c>
      <c r="I30" s="20">
        <v>31415.9</v>
      </c>
      <c r="J30" s="20">
        <v>51</v>
      </c>
      <c r="K30" s="21">
        <v>1903630000</v>
      </c>
      <c r="L30" s="21">
        <v>2.2954700000000001E-7</v>
      </c>
      <c r="M30" s="10">
        <v>1903639385.5663097</v>
      </c>
      <c r="N30" s="3">
        <v>475907500</v>
      </c>
      <c r="O30" s="11">
        <v>4.7590749999999998E-3</v>
      </c>
    </row>
    <row r="31" spans="1:15" x14ac:dyDescent="0.25">
      <c r="A31" s="2"/>
      <c r="B31" s="20"/>
      <c r="C31" s="20"/>
      <c r="D31" s="20"/>
      <c r="E31" s="20"/>
      <c r="F31" s="20"/>
      <c r="G31" s="20"/>
      <c r="H31" s="21"/>
      <c r="I31" s="20"/>
      <c r="J31" s="20"/>
      <c r="K31" s="21"/>
      <c r="L31" s="21"/>
      <c r="N31" s="3"/>
      <c r="O31" s="22"/>
    </row>
    <row r="32" spans="1:15" x14ac:dyDescent="0.25">
      <c r="A32" s="2"/>
      <c r="B32" s="20"/>
      <c r="C32" s="20"/>
      <c r="D32" s="20"/>
      <c r="E32" s="20"/>
      <c r="F32" s="20"/>
      <c r="G32" s="20"/>
      <c r="H32" s="21"/>
      <c r="I32" s="20"/>
      <c r="J32" s="20"/>
      <c r="K32" s="21"/>
      <c r="L32" s="21"/>
      <c r="N32" s="3"/>
      <c r="O32" s="22"/>
    </row>
    <row r="33" spans="1:15" x14ac:dyDescent="0.25">
      <c r="A33" s="2"/>
      <c r="B33" s="20"/>
      <c r="C33" s="20"/>
      <c r="D33" s="20"/>
      <c r="E33" s="20"/>
      <c r="F33" s="20"/>
      <c r="G33" s="20"/>
      <c r="H33" s="21"/>
      <c r="I33" s="20"/>
      <c r="J33" s="20"/>
      <c r="K33" s="21"/>
      <c r="L33" s="21"/>
      <c r="N33" s="3"/>
      <c r="O33" s="22"/>
    </row>
    <row r="34" spans="1:15" x14ac:dyDescent="0.25">
      <c r="A34" s="2"/>
      <c r="B34" s="20"/>
      <c r="C34" s="20"/>
      <c r="D34" s="20"/>
      <c r="E34" s="20"/>
      <c r="F34" s="20"/>
      <c r="G34" s="20"/>
      <c r="H34" s="21"/>
      <c r="I34" s="20"/>
      <c r="J34" s="20"/>
      <c r="K34" s="21"/>
      <c r="L34" s="21"/>
      <c r="N34" s="3"/>
      <c r="O34" s="22"/>
    </row>
    <row r="35" spans="1:15" x14ac:dyDescent="0.25">
      <c r="A35" s="2"/>
      <c r="B35" s="20"/>
      <c r="C35" s="20"/>
      <c r="D35" s="20"/>
      <c r="E35" s="20"/>
      <c r="F35" s="20"/>
      <c r="G35" s="20"/>
      <c r="H35" s="21"/>
      <c r="I35" s="20"/>
      <c r="J35" s="20"/>
      <c r="K35" s="21"/>
      <c r="L35" s="21"/>
      <c r="N35" s="3"/>
      <c r="O35" s="22"/>
    </row>
    <row r="36" spans="1:15" x14ac:dyDescent="0.25">
      <c r="A36" s="2"/>
      <c r="B36" s="20"/>
      <c r="C36" s="20"/>
      <c r="D36" s="20"/>
      <c r="E36" s="20"/>
      <c r="F36" s="20"/>
      <c r="G36" s="20"/>
      <c r="H36" s="21"/>
      <c r="I36" s="20"/>
      <c r="J36" s="20"/>
      <c r="K36" s="21"/>
      <c r="L36" s="21"/>
      <c r="N36" s="3"/>
      <c r="O36" s="22"/>
    </row>
    <row r="37" spans="1:15" x14ac:dyDescent="0.25">
      <c r="A37" s="2"/>
      <c r="B37" s="20"/>
      <c r="C37" s="20"/>
      <c r="D37" s="20"/>
      <c r="E37" s="20"/>
      <c r="F37" s="20"/>
      <c r="G37" s="20"/>
      <c r="H37" s="21"/>
      <c r="I37" s="20"/>
      <c r="J37" s="20"/>
      <c r="K37" s="21"/>
      <c r="L37" s="21"/>
      <c r="N37" s="3"/>
      <c r="O37" s="22"/>
    </row>
    <row r="38" spans="1:15" x14ac:dyDescent="0.25">
      <c r="A38" s="2"/>
      <c r="B38" s="20"/>
      <c r="C38" s="20"/>
      <c r="D38" s="20"/>
      <c r="E38" s="20"/>
      <c r="F38" s="20"/>
      <c r="G38" s="20"/>
      <c r="H38" s="21"/>
      <c r="I38" s="20"/>
      <c r="J38" s="20"/>
      <c r="K38" s="21"/>
      <c r="L38" s="21"/>
      <c r="N38" s="3"/>
      <c r="O38" s="22"/>
    </row>
    <row r="39" spans="1:15" x14ac:dyDescent="0.25">
      <c r="A39" s="2"/>
      <c r="B39" s="20"/>
      <c r="C39" s="20"/>
      <c r="D39" s="20"/>
      <c r="E39" s="20"/>
      <c r="F39" s="20"/>
      <c r="G39" s="20"/>
      <c r="H39" s="21"/>
      <c r="I39" s="20"/>
      <c r="J39" s="20"/>
      <c r="K39" s="21"/>
      <c r="L39" s="21"/>
      <c r="N39" s="3"/>
      <c r="O39" s="22"/>
    </row>
    <row r="40" spans="1:15" x14ac:dyDescent="0.25">
      <c r="A40" s="2"/>
      <c r="B40" s="20"/>
      <c r="C40" s="20"/>
      <c r="D40" s="20"/>
      <c r="E40" s="20"/>
      <c r="F40" s="20"/>
      <c r="G40" s="20"/>
      <c r="H40" s="21"/>
      <c r="I40" s="20"/>
      <c r="J40" s="20"/>
      <c r="K40" s="21"/>
      <c r="L40" s="21"/>
      <c r="N40" s="3"/>
      <c r="O40" s="22"/>
    </row>
    <row r="41" spans="1:15" x14ac:dyDescent="0.25">
      <c r="A41" s="2"/>
      <c r="B41" s="20"/>
      <c r="C41" s="20"/>
      <c r="D41" s="20"/>
      <c r="E41" s="20"/>
      <c r="F41" s="20"/>
      <c r="G41" s="20"/>
      <c r="H41" s="21"/>
      <c r="I41" s="20"/>
      <c r="J41" s="20"/>
      <c r="K41" s="21"/>
      <c r="L41" s="21"/>
      <c r="N41" s="3"/>
      <c r="O41" s="22"/>
    </row>
    <row r="42" spans="1:15" x14ac:dyDescent="0.25">
      <c r="A42" s="2"/>
      <c r="B42" s="20"/>
      <c r="C42" s="20"/>
      <c r="D42" s="20"/>
      <c r="E42" s="20"/>
      <c r="F42" s="20"/>
      <c r="G42" s="20"/>
      <c r="H42" s="21"/>
      <c r="I42" s="20"/>
      <c r="J42" s="20"/>
      <c r="K42" s="21"/>
      <c r="L42" s="21"/>
      <c r="N42" s="3"/>
      <c r="O42" s="22"/>
    </row>
    <row r="43" spans="1:15" x14ac:dyDescent="0.25">
      <c r="A43" s="2"/>
      <c r="B43" s="20"/>
      <c r="C43" s="20"/>
      <c r="D43" s="20"/>
      <c r="E43" s="20"/>
      <c r="F43" s="20"/>
      <c r="G43" s="20"/>
      <c r="H43" s="21"/>
      <c r="I43" s="20"/>
      <c r="J43" s="20"/>
      <c r="K43" s="21"/>
      <c r="L43" s="21"/>
      <c r="N43" s="3"/>
      <c r="O43" s="22"/>
    </row>
    <row r="44" spans="1:15" x14ac:dyDescent="0.25">
      <c r="A44" s="2"/>
      <c r="B44" s="20"/>
      <c r="C44" s="20"/>
      <c r="D44" s="20"/>
      <c r="E44" s="20"/>
      <c r="F44" s="20"/>
      <c r="G44" s="20"/>
      <c r="H44" s="21"/>
      <c r="I44" s="20"/>
      <c r="J44" s="20"/>
      <c r="K44" s="21"/>
      <c r="L44" s="21"/>
      <c r="N44" s="3"/>
      <c r="O44" s="22"/>
    </row>
    <row r="45" spans="1:15" x14ac:dyDescent="0.25">
      <c r="A45" s="2"/>
      <c r="B45" s="20"/>
      <c r="C45" s="20"/>
      <c r="D45" s="20"/>
      <c r="E45" s="20"/>
      <c r="F45" s="20"/>
      <c r="G45" s="20"/>
      <c r="H45" s="21"/>
      <c r="I45" s="20"/>
      <c r="J45" s="20"/>
      <c r="K45" s="21"/>
      <c r="L45" s="21"/>
      <c r="N45" s="3"/>
      <c r="O45" s="22"/>
    </row>
    <row r="46" spans="1:15" x14ac:dyDescent="0.25">
      <c r="A46" s="2"/>
      <c r="B46" s="20"/>
      <c r="C46" s="20"/>
      <c r="D46" s="20"/>
      <c r="E46" s="20"/>
      <c r="F46" s="20"/>
      <c r="G46" s="20"/>
      <c r="H46" s="21"/>
      <c r="I46" s="20"/>
      <c r="J46" s="20"/>
      <c r="K46" s="21"/>
      <c r="L46" s="21"/>
      <c r="N46" s="3"/>
      <c r="O46" s="22"/>
    </row>
    <row r="47" spans="1:15" x14ac:dyDescent="0.25">
      <c r="A47" s="2"/>
      <c r="B47" s="20"/>
      <c r="C47" s="20"/>
      <c r="D47" s="20"/>
      <c r="E47" s="20"/>
      <c r="F47" s="20"/>
      <c r="G47" s="20"/>
      <c r="H47" s="21"/>
      <c r="I47" s="20"/>
      <c r="J47" s="20"/>
      <c r="K47" s="21"/>
      <c r="L47" s="21"/>
      <c r="N47" s="3"/>
      <c r="O47" s="22"/>
    </row>
    <row r="48" spans="1:15" x14ac:dyDescent="0.25">
      <c r="A48" s="2"/>
      <c r="B48" s="20"/>
      <c r="C48" s="20"/>
      <c r="D48" s="20"/>
      <c r="E48" s="20"/>
      <c r="F48" s="20"/>
      <c r="G48" s="20"/>
      <c r="H48" s="21"/>
      <c r="I48" s="20"/>
      <c r="J48" s="20"/>
      <c r="K48" s="21"/>
      <c r="L48" s="21"/>
      <c r="N48" s="3"/>
      <c r="O48" s="22"/>
    </row>
    <row r="49" spans="1:15" x14ac:dyDescent="0.25">
      <c r="A49" s="2"/>
      <c r="B49" s="20"/>
      <c r="C49" s="20"/>
      <c r="D49" s="20"/>
      <c r="E49" s="20"/>
      <c r="F49" s="20"/>
      <c r="G49" s="20"/>
      <c r="H49" s="21"/>
      <c r="I49" s="20"/>
      <c r="J49" s="20"/>
      <c r="K49" s="21"/>
      <c r="L49" s="21"/>
      <c r="N49" s="3"/>
      <c r="O49" s="22"/>
    </row>
    <row r="50" spans="1:15" x14ac:dyDescent="0.25">
      <c r="A50" s="2"/>
      <c r="B50" s="20"/>
      <c r="C50" s="20"/>
      <c r="D50" s="20"/>
      <c r="E50" s="20"/>
      <c r="F50" s="20"/>
      <c r="G50" s="20"/>
      <c r="H50" s="21"/>
      <c r="I50" s="20"/>
      <c r="J50" s="20"/>
      <c r="K50" s="21"/>
      <c r="L50" s="21"/>
      <c r="N50" s="3"/>
      <c r="O50" s="22"/>
    </row>
    <row r="51" spans="1:15" x14ac:dyDescent="0.25">
      <c r="A51" s="2"/>
      <c r="B51" s="20"/>
      <c r="C51" s="20"/>
      <c r="D51" s="20"/>
      <c r="E51" s="20"/>
      <c r="F51" s="20"/>
      <c r="G51" s="20"/>
      <c r="H51" s="21"/>
      <c r="I51" s="20"/>
      <c r="J51" s="20"/>
      <c r="K51" s="21"/>
      <c r="L51" s="21"/>
      <c r="N51" s="3"/>
      <c r="O51" s="22"/>
    </row>
    <row r="52" spans="1:15" x14ac:dyDescent="0.25">
      <c r="A52" s="2"/>
      <c r="B52" s="20"/>
      <c r="C52" s="20"/>
      <c r="D52" s="20"/>
      <c r="E52" s="20"/>
      <c r="F52" s="20"/>
      <c r="G52" s="20"/>
      <c r="H52" s="21"/>
      <c r="I52" s="20"/>
      <c r="J52" s="20"/>
      <c r="K52" s="21"/>
      <c r="L52" s="21"/>
      <c r="N52" s="3"/>
      <c r="O52" s="22"/>
    </row>
    <row r="53" spans="1:15" x14ac:dyDescent="0.25">
      <c r="A53" s="2"/>
      <c r="B53" s="20"/>
      <c r="C53" s="20"/>
      <c r="D53" s="20"/>
      <c r="E53" s="20"/>
      <c r="F53" s="20"/>
      <c r="G53" s="20"/>
      <c r="H53" s="21"/>
      <c r="I53" s="20"/>
      <c r="J53" s="20"/>
      <c r="K53" s="21"/>
      <c r="L53" s="21"/>
      <c r="N53" s="3"/>
      <c r="O53" s="22"/>
    </row>
    <row r="54" spans="1:15" x14ac:dyDescent="0.25">
      <c r="A54" s="2"/>
      <c r="B54" s="20"/>
      <c r="C54" s="20"/>
      <c r="D54" s="20"/>
      <c r="E54" s="20"/>
      <c r="F54" s="20"/>
      <c r="G54" s="20"/>
      <c r="H54" s="21"/>
      <c r="I54" s="20"/>
      <c r="J54" s="20"/>
      <c r="K54" s="21"/>
      <c r="L54" s="21"/>
      <c r="N54" s="3"/>
      <c r="O54" s="22"/>
    </row>
    <row r="55" spans="1:15" x14ac:dyDescent="0.25">
      <c r="A55" s="2"/>
      <c r="B55" s="20"/>
      <c r="C55" s="20"/>
      <c r="D55" s="20"/>
      <c r="E55" s="20"/>
      <c r="F55" s="20"/>
      <c r="G55" s="20"/>
      <c r="H55" s="21"/>
      <c r="I55" s="20"/>
      <c r="J55" s="20"/>
      <c r="K55" s="21"/>
      <c r="L55" s="21"/>
      <c r="N55" s="3"/>
      <c r="O55" s="22"/>
    </row>
  </sheetData>
  <mergeCells count="1">
    <mergeCell ref="B4: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E1" sqref="E1:G1"/>
    </sheetView>
  </sheetViews>
  <sheetFormatPr baseColWidth="10" defaultColWidth="9.140625" defaultRowHeight="15" x14ac:dyDescent="0.25"/>
  <cols>
    <col min="13" max="13" width="12" bestFit="1" customWidth="1"/>
    <col min="15" max="15" width="12.85546875" customWidth="1"/>
    <col min="16" max="16" width="11" bestFit="1" customWidth="1"/>
  </cols>
  <sheetData>
    <row r="1" spans="1:19" ht="15.75" thickBot="1" x14ac:dyDescent="0.3">
      <c r="A1" t="s">
        <v>26</v>
      </c>
      <c r="B1" t="s">
        <v>34</v>
      </c>
      <c r="C1" t="s">
        <v>35</v>
      </c>
      <c r="D1" t="s">
        <v>37</v>
      </c>
    </row>
    <row r="2" spans="1:19" ht="15.75" thickBot="1" x14ac:dyDescent="0.3">
      <c r="A2" s="5" t="s">
        <v>12</v>
      </c>
      <c r="B2" s="6"/>
      <c r="C2" s="8">
        <v>0.5</v>
      </c>
      <c r="D2" s="7" t="s">
        <v>13</v>
      </c>
    </row>
    <row r="3" spans="1:19" ht="15.75" thickBot="1" x14ac:dyDescent="0.3">
      <c r="G3" s="19" t="s">
        <v>25</v>
      </c>
      <c r="O3" s="18" t="s">
        <v>24</v>
      </c>
    </row>
    <row r="4" spans="1:19" ht="30.75" thickBot="1" x14ac:dyDescent="0.3">
      <c r="A4" s="23" t="s">
        <v>29</v>
      </c>
      <c r="B4" s="28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30"/>
      <c r="M4" s="2" t="s">
        <v>14</v>
      </c>
      <c r="N4" t="s">
        <v>16</v>
      </c>
      <c r="O4" s="2" t="s">
        <v>19</v>
      </c>
    </row>
    <row r="5" spans="1:19" ht="30.75" thickBot="1" x14ac:dyDescent="0.3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8</v>
      </c>
      <c r="L5" s="1" t="s">
        <v>11</v>
      </c>
      <c r="M5" s="9" t="s">
        <v>9</v>
      </c>
      <c r="N5" s="4" t="s">
        <v>17</v>
      </c>
      <c r="O5" s="4" t="s">
        <v>20</v>
      </c>
      <c r="P5" s="1" t="s">
        <v>18</v>
      </c>
      <c r="R5" s="12" t="s">
        <v>23</v>
      </c>
      <c r="S5" s="13"/>
    </row>
    <row r="6" spans="1:19" x14ac:dyDescent="0.25">
      <c r="A6" s="2"/>
      <c r="B6" s="20">
        <v>5000</v>
      </c>
      <c r="C6" s="20">
        <v>94.490200000000002</v>
      </c>
      <c r="D6" s="20">
        <v>19.455200000000001</v>
      </c>
      <c r="E6" s="20">
        <v>96.472300000000004</v>
      </c>
      <c r="F6" s="20">
        <v>11.634399999999999</v>
      </c>
      <c r="G6" s="20">
        <v>1.0001199999999999</v>
      </c>
      <c r="H6" s="21">
        <v>6.8522400000000007E-5</v>
      </c>
      <c r="I6" s="20">
        <v>31415.9</v>
      </c>
      <c r="J6" s="24">
        <v>3.2722372943878913E-6</v>
      </c>
      <c r="K6" s="25">
        <v>373569270939.54626</v>
      </c>
      <c r="L6" s="21">
        <v>373570000000</v>
      </c>
      <c r="M6" s="10">
        <v>373568639858.88428</v>
      </c>
      <c r="N6" s="3">
        <v>93392317734.886566</v>
      </c>
      <c r="O6" s="11">
        <v>0.93392317734886565</v>
      </c>
      <c r="R6" s="14" t="s">
        <v>21</v>
      </c>
      <c r="S6" s="3">
        <v>300000000000</v>
      </c>
    </row>
    <row r="7" spans="1:19" ht="15.75" thickBot="1" x14ac:dyDescent="0.3">
      <c r="A7" s="2"/>
      <c r="B7" s="20">
        <v>5000</v>
      </c>
      <c r="C7" s="20">
        <v>94.411500000000004</v>
      </c>
      <c r="D7" s="20">
        <v>19.318999999999999</v>
      </c>
      <c r="E7" s="20">
        <v>96.367800000000003</v>
      </c>
      <c r="F7" s="20">
        <v>11.564500000000001</v>
      </c>
      <c r="G7" s="20">
        <v>0.93541600000000003</v>
      </c>
      <c r="H7" s="21">
        <v>6.0843E-5</v>
      </c>
      <c r="I7" s="20">
        <v>31415.9</v>
      </c>
      <c r="J7" s="24">
        <v>3.295306745161515E-6</v>
      </c>
      <c r="K7" s="25">
        <v>368357087415.67218</v>
      </c>
      <c r="L7" s="21">
        <v>368356000000</v>
      </c>
      <c r="M7" s="10">
        <v>368356465140.09265</v>
      </c>
      <c r="N7" s="3">
        <v>92089271853.918045</v>
      </c>
      <c r="O7" s="11">
        <v>0.92089271853918042</v>
      </c>
      <c r="R7" s="16" t="s">
        <v>22</v>
      </c>
      <c r="S7" s="17"/>
    </row>
    <row r="8" spans="1:19" x14ac:dyDescent="0.25">
      <c r="A8" s="2"/>
      <c r="B8" s="20">
        <v>5000</v>
      </c>
      <c r="C8" s="20">
        <v>94.251199999999997</v>
      </c>
      <c r="D8" s="20">
        <v>19.0641</v>
      </c>
      <c r="E8" s="20">
        <v>96.159899999999993</v>
      </c>
      <c r="F8" s="20">
        <v>11.434900000000001</v>
      </c>
      <c r="G8" s="20">
        <v>0.87467600000000001</v>
      </c>
      <c r="H8" s="21">
        <v>5.7610199999999999E-5</v>
      </c>
      <c r="I8" s="20">
        <v>31415.9</v>
      </c>
      <c r="J8" s="24">
        <v>3.3393672405083535E-6</v>
      </c>
      <c r="K8" s="25">
        <v>358700812352.26904</v>
      </c>
      <c r="L8" s="21">
        <v>358699000000</v>
      </c>
      <c r="M8" s="10">
        <v>358700206389.2959</v>
      </c>
      <c r="N8" s="3">
        <v>89675203088.067261</v>
      </c>
      <c r="O8" s="11">
        <v>0.89675203088067257</v>
      </c>
    </row>
    <row r="9" spans="1:19" x14ac:dyDescent="0.25">
      <c r="A9" s="2"/>
      <c r="B9" s="20">
        <v>5000</v>
      </c>
      <c r="C9" s="20">
        <v>94.077299999999994</v>
      </c>
      <c r="D9" s="20">
        <v>18.771899999999999</v>
      </c>
      <c r="E9" s="20">
        <v>95.931799999999996</v>
      </c>
      <c r="F9" s="20">
        <v>11.2844</v>
      </c>
      <c r="G9" s="20">
        <v>0.81759899999999996</v>
      </c>
      <c r="H9" s="21">
        <v>5.4880499999999997E-5</v>
      </c>
      <c r="I9" s="20">
        <v>31415.9</v>
      </c>
      <c r="J9" s="24">
        <v>3.3913472269602601E-6</v>
      </c>
      <c r="K9" s="25">
        <v>347789294343.3338</v>
      </c>
      <c r="L9" s="21">
        <v>347789000000</v>
      </c>
      <c r="M9" s="10">
        <v>347788706813.48285</v>
      </c>
      <c r="N9" s="3">
        <v>86947323585.83345</v>
      </c>
      <c r="O9" s="11">
        <v>0.86947323585833447</v>
      </c>
    </row>
    <row r="10" spans="1:19" x14ac:dyDescent="0.25">
      <c r="A10" s="2"/>
      <c r="B10" s="20">
        <v>5000</v>
      </c>
      <c r="C10" s="20">
        <v>93.867900000000006</v>
      </c>
      <c r="D10" s="20">
        <v>18.46</v>
      </c>
      <c r="E10" s="20">
        <v>95.665800000000004</v>
      </c>
      <c r="F10" s="20">
        <v>11.1258</v>
      </c>
      <c r="G10" s="20">
        <v>0.76479600000000003</v>
      </c>
      <c r="H10" s="21">
        <v>5.2672500000000001E-5</v>
      </c>
      <c r="I10" s="20">
        <v>31415.9</v>
      </c>
      <c r="J10" s="24">
        <v>3.4486474003128545E-6</v>
      </c>
      <c r="K10" s="25">
        <v>336328088312.62634</v>
      </c>
      <c r="L10" s="21">
        <v>336327000000</v>
      </c>
      <c r="M10" s="10">
        <v>336327520144.50031</v>
      </c>
      <c r="N10" s="3">
        <v>84082022078.156586</v>
      </c>
      <c r="O10" s="11">
        <v>0.84082022078156582</v>
      </c>
    </row>
    <row r="11" spans="1:19" x14ac:dyDescent="0.25">
      <c r="A11" s="2"/>
      <c r="B11" s="20">
        <v>5000</v>
      </c>
      <c r="C11" s="20">
        <v>93.660499999999999</v>
      </c>
      <c r="D11" s="20">
        <v>18.135000000000002</v>
      </c>
      <c r="E11" s="20">
        <v>95.400099999999995</v>
      </c>
      <c r="F11" s="20">
        <v>10.958299999999999</v>
      </c>
      <c r="G11" s="20">
        <v>0.71534900000000001</v>
      </c>
      <c r="H11" s="21">
        <v>5.1335499999999997E-5</v>
      </c>
      <c r="I11" s="20">
        <v>31415.9</v>
      </c>
      <c r="J11" s="24">
        <v>3.5104511171643393E-6</v>
      </c>
      <c r="K11" s="25">
        <v>324589797688.24573</v>
      </c>
      <c r="L11" s="21">
        <v>324590000000</v>
      </c>
      <c r="M11" s="10">
        <v>324589249349.93115</v>
      </c>
      <c r="N11" s="3">
        <v>81147449422.061432</v>
      </c>
      <c r="O11" s="11"/>
    </row>
    <row r="12" spans="1:19" x14ac:dyDescent="0.25">
      <c r="A12" s="2"/>
      <c r="B12" s="20">
        <v>5000</v>
      </c>
      <c r="C12" s="20">
        <v>93.421899999999994</v>
      </c>
      <c r="D12" s="20">
        <v>17.786000000000001</v>
      </c>
      <c r="E12" s="20">
        <v>95.099900000000005</v>
      </c>
      <c r="F12" s="20">
        <v>10.779199999999999</v>
      </c>
      <c r="G12" s="20">
        <v>0.66865300000000005</v>
      </c>
      <c r="H12" s="21">
        <v>4.9981500000000002E-5</v>
      </c>
      <c r="I12" s="20">
        <v>31415.9</v>
      </c>
      <c r="J12" s="24">
        <v>3.5793338024162428E-6</v>
      </c>
      <c r="K12" s="25">
        <v>312216838205.01123</v>
      </c>
      <c r="L12" s="21">
        <v>312217000000</v>
      </c>
      <c r="M12" s="10">
        <v>312216310768.67145</v>
      </c>
      <c r="N12" s="3">
        <v>78054209551.252808</v>
      </c>
      <c r="O12" s="11">
        <v>0.78054209551252807</v>
      </c>
    </row>
    <row r="13" spans="1:19" x14ac:dyDescent="0.25">
      <c r="A13" s="2"/>
      <c r="B13" s="20">
        <v>5000</v>
      </c>
      <c r="C13" s="20">
        <v>93.163300000000007</v>
      </c>
      <c r="D13" s="20">
        <v>17.421199999999999</v>
      </c>
      <c r="E13" s="20">
        <v>94.778099999999995</v>
      </c>
      <c r="F13" s="20">
        <v>10.591799999999999</v>
      </c>
      <c r="G13" s="20">
        <v>0.62531400000000004</v>
      </c>
      <c r="H13" s="21">
        <v>4.9160899999999999E-5</v>
      </c>
      <c r="I13" s="20">
        <v>31415.9</v>
      </c>
      <c r="J13" s="24">
        <v>3.6542850670318527E-6</v>
      </c>
      <c r="K13" s="25">
        <v>299540726361.17639</v>
      </c>
      <c r="L13" s="21">
        <v>299538000000</v>
      </c>
      <c r="M13" s="10">
        <v>299540220338.93469</v>
      </c>
      <c r="N13" s="3">
        <v>74885181590.294098</v>
      </c>
      <c r="O13" s="11">
        <v>0.74885181590294092</v>
      </c>
    </row>
    <row r="14" spans="1:19" x14ac:dyDescent="0.25">
      <c r="A14" s="2"/>
      <c r="B14" s="20">
        <v>5000</v>
      </c>
      <c r="C14" s="20">
        <v>92.881500000000003</v>
      </c>
      <c r="D14" s="20">
        <v>17.016999999999999</v>
      </c>
      <c r="E14" s="20">
        <v>94.427499999999995</v>
      </c>
      <c r="F14" s="20">
        <v>10.382099999999999</v>
      </c>
      <c r="G14" s="20">
        <v>0.58472100000000005</v>
      </c>
      <c r="H14" s="21">
        <v>4.7934900000000001E-5</v>
      </c>
      <c r="I14" s="20">
        <v>31415.9</v>
      </c>
      <c r="J14" s="24">
        <v>3.7410842692469479E-6</v>
      </c>
      <c r="K14" s="25">
        <v>285802315557.43262</v>
      </c>
      <c r="L14" s="21">
        <v>285803000000</v>
      </c>
      <c r="M14" s="10">
        <v>285801832743.8595</v>
      </c>
      <c r="N14" s="3">
        <v>71450578889.358154</v>
      </c>
      <c r="O14" s="11">
        <v>0.71450578889358152</v>
      </c>
    </row>
    <row r="15" spans="1:19" x14ac:dyDescent="0.25">
      <c r="A15" s="2"/>
      <c r="B15" s="20">
        <v>5000</v>
      </c>
      <c r="C15" s="20">
        <v>92.583299999999994</v>
      </c>
      <c r="D15" s="20">
        <v>16.564299999999999</v>
      </c>
      <c r="E15" s="20">
        <v>94.053399999999996</v>
      </c>
      <c r="F15" s="20">
        <v>10.143599999999999</v>
      </c>
      <c r="G15" s="20">
        <v>0.54687799999999998</v>
      </c>
      <c r="H15" s="21">
        <v>4.6959200000000003E-5</v>
      </c>
      <c r="I15" s="20">
        <v>31415.9</v>
      </c>
      <c r="J15" s="24">
        <v>3.8433275785741206E-6</v>
      </c>
      <c r="K15" s="25">
        <v>270798291755.59497</v>
      </c>
      <c r="L15" s="21">
        <v>270797000000</v>
      </c>
      <c r="M15" s="10">
        <v>270797834288.72464</v>
      </c>
      <c r="N15" s="3">
        <v>67699572938.898743</v>
      </c>
      <c r="O15" s="11">
        <v>0.67699572938898733</v>
      </c>
    </row>
    <row r="16" spans="1:19" x14ac:dyDescent="0.25">
      <c r="A16" s="2"/>
      <c r="B16" s="20">
        <v>5000</v>
      </c>
      <c r="C16" s="20">
        <v>92.250600000000006</v>
      </c>
      <c r="D16" s="20">
        <v>16.048999999999999</v>
      </c>
      <c r="E16" s="20">
        <v>93.636200000000002</v>
      </c>
      <c r="F16" s="20">
        <v>9.8690800000000003</v>
      </c>
      <c r="G16" s="20">
        <v>0.51147799999999999</v>
      </c>
      <c r="H16" s="21">
        <v>4.58455E-5</v>
      </c>
      <c r="I16" s="20">
        <v>31415.9</v>
      </c>
      <c r="J16" s="24">
        <v>3.9667288310658176E-6</v>
      </c>
      <c r="K16" s="25">
        <v>254211796329.99509</v>
      </c>
      <c r="L16" s="21">
        <v>254212000000</v>
      </c>
      <c r="M16" s="10">
        <v>254211366883.13959</v>
      </c>
      <c r="N16" s="3">
        <v>63552949082.498772</v>
      </c>
      <c r="O16" s="11">
        <v>0.63552949082498766</v>
      </c>
    </row>
    <row r="17" spans="1:15" x14ac:dyDescent="0.25">
      <c r="A17" s="2"/>
      <c r="B17" s="20">
        <v>5000</v>
      </c>
      <c r="C17" s="20">
        <v>91.9101</v>
      </c>
      <c r="D17" s="20">
        <v>15.413399999999999</v>
      </c>
      <c r="E17" s="20">
        <v>93.193600000000004</v>
      </c>
      <c r="F17" s="20">
        <v>9.5199599999999993</v>
      </c>
      <c r="G17" s="20">
        <v>0.477964</v>
      </c>
      <c r="H17" s="21">
        <v>4.4449300000000001E-5</v>
      </c>
      <c r="I17" s="20">
        <v>31415.9</v>
      </c>
      <c r="J17" s="24">
        <v>4.1303042164464238E-6</v>
      </c>
      <c r="K17" s="25">
        <v>234475053507.69357</v>
      </c>
      <c r="L17" s="21">
        <v>234474000000</v>
      </c>
      <c r="M17" s="10">
        <v>234474657402.65097</v>
      </c>
      <c r="N17" s="3">
        <v>58618763376.923393</v>
      </c>
      <c r="O17" s="11">
        <v>0.58618763376923388</v>
      </c>
    </row>
    <row r="18" spans="1:15" x14ac:dyDescent="0.25">
      <c r="A18" s="2"/>
      <c r="B18" s="20">
        <v>5000</v>
      </c>
      <c r="C18" s="20">
        <v>91.583200000000005</v>
      </c>
      <c r="D18" s="20">
        <v>14.6363</v>
      </c>
      <c r="E18" s="20">
        <v>92.745400000000004</v>
      </c>
      <c r="F18" s="20">
        <v>9.0799199999999995</v>
      </c>
      <c r="G18" s="20">
        <v>0.447021</v>
      </c>
      <c r="H18" s="21">
        <v>4.1893800000000002E-5</v>
      </c>
      <c r="I18" s="20">
        <v>31415.9</v>
      </c>
      <c r="J18" s="24">
        <v>4.3495986697304168E-6</v>
      </c>
      <c r="K18" s="25">
        <v>211427926509.62097</v>
      </c>
      <c r="L18" s="21">
        <v>211429000000</v>
      </c>
      <c r="M18" s="10">
        <v>211427569338.71265</v>
      </c>
      <c r="N18" s="3">
        <v>52856981627.405243</v>
      </c>
      <c r="O18" s="11">
        <v>0.52856981627405242</v>
      </c>
    </row>
    <row r="19" spans="1:15" x14ac:dyDescent="0.25">
      <c r="A19" s="2"/>
      <c r="B19" s="20">
        <v>5000</v>
      </c>
      <c r="C19" s="20">
        <v>91.245800000000003</v>
      </c>
      <c r="D19" s="20">
        <v>13.620799999999999</v>
      </c>
      <c r="E19" s="20">
        <v>92.256799999999998</v>
      </c>
      <c r="F19" s="20">
        <v>8.4901599999999995</v>
      </c>
      <c r="G19" s="20">
        <v>0.41802899999999998</v>
      </c>
      <c r="H19" s="21">
        <v>3.78725E-5</v>
      </c>
      <c r="I19" s="20">
        <v>31415.9</v>
      </c>
      <c r="J19" s="24">
        <v>4.6738833996369746E-6</v>
      </c>
      <c r="K19" s="25">
        <v>183107012739.70959</v>
      </c>
      <c r="L19" s="21">
        <v>183105000000</v>
      </c>
      <c r="M19" s="10">
        <v>183106703412.08606</v>
      </c>
      <c r="N19" s="3">
        <v>45776753184.927399</v>
      </c>
      <c r="O19" s="11">
        <v>0.45776753184927393</v>
      </c>
    </row>
    <row r="20" spans="1:15" x14ac:dyDescent="0.25">
      <c r="A20" s="2"/>
      <c r="B20" s="20">
        <v>5000</v>
      </c>
      <c r="C20" s="20">
        <v>90.890199999999993</v>
      </c>
      <c r="D20" s="20">
        <v>12.3325</v>
      </c>
      <c r="E20" s="20">
        <v>91.723100000000002</v>
      </c>
      <c r="F20" s="20">
        <v>7.7270200000000004</v>
      </c>
      <c r="G20" s="20">
        <v>0.39086500000000002</v>
      </c>
      <c r="H20" s="21">
        <v>3.1471899999999999E-5</v>
      </c>
      <c r="I20" s="20">
        <v>31415.9</v>
      </c>
      <c r="J20" s="24">
        <v>5.1621350910014438E-6</v>
      </c>
      <c r="K20" s="25">
        <v>150107362332.91287</v>
      </c>
      <c r="L20" s="21">
        <v>150107000000</v>
      </c>
      <c r="M20" s="10">
        <v>150107108752.4903</v>
      </c>
      <c r="N20" s="3">
        <v>37526840583.228218</v>
      </c>
      <c r="O20" s="11">
        <v>0.37526840583228216</v>
      </c>
    </row>
    <row r="21" spans="1:15" x14ac:dyDescent="0.25">
      <c r="A21" s="2"/>
      <c r="B21" s="20">
        <v>5000</v>
      </c>
      <c r="C21" s="20">
        <v>90.405199999999994</v>
      </c>
      <c r="D21" s="20">
        <v>10.7882</v>
      </c>
      <c r="E21" s="20">
        <v>91.046599999999998</v>
      </c>
      <c r="F21" s="20">
        <v>6.8050300000000004</v>
      </c>
      <c r="G21" s="20">
        <v>0.365562</v>
      </c>
      <c r="H21" s="21">
        <v>2.3231399999999999E-5</v>
      </c>
      <c r="I21" s="20">
        <v>31415.9</v>
      </c>
      <c r="J21" s="24">
        <v>5.90107997717648E-6</v>
      </c>
      <c r="K21" s="25">
        <v>114867646681.703</v>
      </c>
      <c r="L21" s="21">
        <v>114868000000</v>
      </c>
      <c r="M21" s="10">
        <v>114867452632.68413</v>
      </c>
      <c r="N21" s="3">
        <v>28716911670.425751</v>
      </c>
      <c r="O21" s="11">
        <v>0.28716911670425749</v>
      </c>
    </row>
    <row r="22" spans="1:15" x14ac:dyDescent="0.25">
      <c r="A22" s="2"/>
      <c r="B22" s="20">
        <v>5000</v>
      </c>
      <c r="C22" s="20">
        <v>89.741399999999999</v>
      </c>
      <c r="D22" s="20">
        <v>9.0602499999999999</v>
      </c>
      <c r="E22" s="20">
        <v>90.197599999999994</v>
      </c>
      <c r="F22" s="20">
        <v>5.7650199999999998</v>
      </c>
      <c r="G22" s="20">
        <v>0.341725</v>
      </c>
      <c r="H22" s="21">
        <v>1.4487999999999999E-5</v>
      </c>
      <c r="I22" s="20">
        <v>31415.9</v>
      </c>
      <c r="J22" s="24">
        <v>7.0265203509588912E-6</v>
      </c>
      <c r="K22" s="25">
        <v>81017736974.204575</v>
      </c>
      <c r="L22" s="21">
        <v>81017500000</v>
      </c>
      <c r="M22" s="10">
        <v>81017600108.752686</v>
      </c>
      <c r="N22" s="3">
        <v>20254434243.551144</v>
      </c>
      <c r="O22" s="11">
        <v>0.20254434243551142</v>
      </c>
    </row>
    <row r="23" spans="1:15" x14ac:dyDescent="0.25">
      <c r="A23" s="2"/>
      <c r="B23" s="20">
        <v>5000</v>
      </c>
      <c r="C23" s="20">
        <v>88.889099999999999</v>
      </c>
      <c r="D23" s="20">
        <v>7.3476400000000002</v>
      </c>
      <c r="E23" s="20">
        <v>89.192300000000003</v>
      </c>
      <c r="F23" s="20">
        <v>4.7253699999999998</v>
      </c>
      <c r="G23" s="20">
        <v>0.31963000000000003</v>
      </c>
      <c r="H23" s="21">
        <v>7.3331400000000004E-6</v>
      </c>
      <c r="I23" s="20">
        <v>31415.9</v>
      </c>
      <c r="J23" s="24">
        <v>8.6642828186703897E-6</v>
      </c>
      <c r="K23" s="25">
        <v>53283836241.171593</v>
      </c>
      <c r="L23" s="21">
        <v>53283700000</v>
      </c>
      <c r="M23" s="10">
        <v>53283746227.347488</v>
      </c>
      <c r="N23" s="3">
        <v>13320959060.292898</v>
      </c>
      <c r="O23" s="11"/>
    </row>
    <row r="24" spans="1:15" x14ac:dyDescent="0.25">
      <c r="A24" s="2"/>
      <c r="B24" s="20">
        <v>5000</v>
      </c>
      <c r="C24" s="20">
        <v>87.901899999999998</v>
      </c>
      <c r="D24" s="20">
        <v>5.81386</v>
      </c>
      <c r="E24" s="20">
        <v>88.093900000000005</v>
      </c>
      <c r="F24" s="20">
        <v>3.7840500000000001</v>
      </c>
      <c r="G24" s="20">
        <v>0.29884899999999998</v>
      </c>
      <c r="H24" s="21">
        <v>2.8984200000000002E-6</v>
      </c>
      <c r="I24" s="20">
        <v>31415.9</v>
      </c>
      <c r="J24" s="24">
        <v>1.0950045410411553E-5</v>
      </c>
      <c r="K24" s="25">
        <v>33360218351.68932</v>
      </c>
      <c r="L24" s="21">
        <v>33360200000</v>
      </c>
      <c r="M24" s="10">
        <v>33360161995.371174</v>
      </c>
      <c r="N24" s="3">
        <v>8340054587.9223299</v>
      </c>
      <c r="O24" s="11">
        <v>8.3400545879223298E-2</v>
      </c>
    </row>
    <row r="25" spans="1:15" x14ac:dyDescent="0.25">
      <c r="A25" s="2"/>
      <c r="B25" s="20">
        <v>5000</v>
      </c>
      <c r="C25" s="20">
        <v>86.91</v>
      </c>
      <c r="D25" s="20">
        <v>4.5632900000000003</v>
      </c>
      <c r="E25" s="20">
        <v>87.029700000000005</v>
      </c>
      <c r="F25" s="20">
        <v>3.0056099999999999</v>
      </c>
      <c r="G25" s="20">
        <v>0.27947</v>
      </c>
      <c r="H25" s="21">
        <v>6.9478600000000004E-7</v>
      </c>
      <c r="I25" s="20">
        <v>31415.9</v>
      </c>
      <c r="J25" s="24">
        <v>1.3950906256182557E-5</v>
      </c>
      <c r="K25" s="25">
        <v>20552084841.021053</v>
      </c>
      <c r="L25" s="21">
        <v>20552100000</v>
      </c>
      <c r="M25" s="10">
        <v>20552050121.82888</v>
      </c>
      <c r="N25" s="3">
        <v>5138021210.2552633</v>
      </c>
      <c r="O25" s="11">
        <v>5.1380212102552628E-2</v>
      </c>
    </row>
    <row r="26" spans="1:15" x14ac:dyDescent="0.25">
      <c r="A26" s="2"/>
      <c r="B26" s="20">
        <v>5000</v>
      </c>
      <c r="C26" s="20">
        <v>86.0137</v>
      </c>
      <c r="D26" s="20">
        <v>3.5950199999999999</v>
      </c>
      <c r="E26" s="20">
        <v>86.088800000000006</v>
      </c>
      <c r="F26" s="20">
        <v>2.3933399999999998</v>
      </c>
      <c r="G26" s="20">
        <v>0.26131300000000002</v>
      </c>
      <c r="H26" s="21">
        <v>-5.7260599999999999E-7</v>
      </c>
      <c r="I26" s="20">
        <v>31415.9</v>
      </c>
      <c r="J26" s="24">
        <v>1.7708394114573856E-5</v>
      </c>
      <c r="K26" s="25">
        <v>12755643327.28496</v>
      </c>
      <c r="L26" s="21">
        <v>12755600000</v>
      </c>
      <c r="M26" s="10">
        <v>12755621778.832073</v>
      </c>
      <c r="N26" s="3">
        <v>3188910831.8212399</v>
      </c>
      <c r="O26" s="11">
        <v>3.18891083182124E-2</v>
      </c>
    </row>
    <row r="27" spans="1:15" x14ac:dyDescent="0.25">
      <c r="A27" s="2"/>
      <c r="B27" s="20">
        <v>5000</v>
      </c>
      <c r="C27" s="20">
        <v>85.260599999999997</v>
      </c>
      <c r="D27" s="20">
        <v>2.88429</v>
      </c>
      <c r="E27" s="20">
        <v>85.309299999999993</v>
      </c>
      <c r="F27" s="20">
        <v>1.93753</v>
      </c>
      <c r="G27" s="20">
        <v>0.24437400000000001</v>
      </c>
      <c r="H27" s="21">
        <v>-1.5958700000000001E-6</v>
      </c>
      <c r="I27" s="20">
        <v>31415.9</v>
      </c>
      <c r="J27" s="24">
        <v>2.2071993804289898E-5</v>
      </c>
      <c r="K27" s="25">
        <v>8210651025.817461</v>
      </c>
      <c r="L27" s="21">
        <v>8210620000</v>
      </c>
      <c r="M27" s="10">
        <v>8210637155.3428583</v>
      </c>
      <c r="N27" s="3">
        <v>2052662756.4543653</v>
      </c>
      <c r="O27" s="11"/>
    </row>
    <row r="28" spans="1:15" x14ac:dyDescent="0.25">
      <c r="A28" s="2"/>
      <c r="B28" s="20">
        <v>5000</v>
      </c>
      <c r="C28" s="20">
        <v>84.643199999999993</v>
      </c>
      <c r="D28" s="20">
        <v>2.3557100000000002</v>
      </c>
      <c r="E28" s="20">
        <v>84.676000000000002</v>
      </c>
      <c r="F28" s="20">
        <v>1.59419</v>
      </c>
      <c r="G28" s="20">
        <v>0.22850500000000001</v>
      </c>
      <c r="H28" s="21">
        <v>-2.5758899999999999E-6</v>
      </c>
      <c r="I28" s="20">
        <v>31415.9</v>
      </c>
      <c r="J28" s="24">
        <v>2.7024562025790654E-5</v>
      </c>
      <c r="K28" s="25">
        <v>5477008266.7896881</v>
      </c>
      <c r="L28" s="21">
        <v>5477010000</v>
      </c>
      <c r="M28" s="10">
        <v>5476999014.3316526</v>
      </c>
      <c r="N28" s="3">
        <v>1369252066.697422</v>
      </c>
      <c r="O28" s="11">
        <v>1.3692520666974219E-2</v>
      </c>
    </row>
    <row r="29" spans="1:15" x14ac:dyDescent="0.25">
      <c r="A29" s="2"/>
      <c r="B29" s="20">
        <v>5000</v>
      </c>
      <c r="C29" s="20">
        <v>84.150800000000004</v>
      </c>
      <c r="D29" s="20">
        <v>1.9667399999999999</v>
      </c>
      <c r="E29" s="20">
        <v>84.1738</v>
      </c>
      <c r="F29" s="20">
        <v>1.3388500000000001</v>
      </c>
      <c r="G29" s="20">
        <v>0.21373500000000001</v>
      </c>
      <c r="H29" s="21">
        <v>-3.56372E-6</v>
      </c>
      <c r="I29" s="20">
        <v>31415.9</v>
      </c>
      <c r="J29" s="24">
        <v>3.2369317250767928E-5</v>
      </c>
      <c r="K29" s="25">
        <v>3817628346.362607</v>
      </c>
      <c r="L29" s="21">
        <v>3817600000</v>
      </c>
      <c r="M29" s="10">
        <v>3817621897.1399016</v>
      </c>
      <c r="N29" s="3">
        <v>954407086.59065175</v>
      </c>
      <c r="O29" s="11"/>
    </row>
    <row r="30" spans="1:15" x14ac:dyDescent="0.25">
      <c r="A30" s="2"/>
      <c r="B30" s="20">
        <v>5000</v>
      </c>
      <c r="C30" s="20">
        <v>83.755099999999999</v>
      </c>
      <c r="D30" s="20">
        <v>1.6678599999999999</v>
      </c>
      <c r="E30" s="20">
        <v>83.771699999999996</v>
      </c>
      <c r="F30" s="20">
        <v>1.1408100000000001</v>
      </c>
      <c r="G30" s="20">
        <v>0.199849</v>
      </c>
      <c r="H30" s="21">
        <v>-4.4968099999999997E-6</v>
      </c>
      <c r="I30" s="20">
        <v>31415.9</v>
      </c>
      <c r="J30" s="24">
        <v>3.816988896536598E-5</v>
      </c>
      <c r="K30" s="25">
        <v>2745484092.8621202</v>
      </c>
      <c r="L30" s="21">
        <v>2745490000</v>
      </c>
      <c r="M30" s="10">
        <v>2745479454.8416686</v>
      </c>
      <c r="N30" s="3">
        <v>686371023.21553004</v>
      </c>
      <c r="O30" s="11">
        <v>6.8637102321552996E-3</v>
      </c>
    </row>
    <row r="31" spans="1:15" x14ac:dyDescent="0.25">
      <c r="A31" s="2"/>
      <c r="B31" s="20"/>
      <c r="C31" s="20"/>
      <c r="D31" s="20"/>
      <c r="E31" s="20"/>
      <c r="F31" s="20"/>
      <c r="G31" s="20"/>
      <c r="H31" s="21"/>
      <c r="I31" s="20"/>
      <c r="J31" s="20"/>
      <c r="K31" s="21"/>
      <c r="L31" s="21"/>
      <c r="N31" s="3"/>
      <c r="O31" s="22"/>
    </row>
    <row r="32" spans="1:15" x14ac:dyDescent="0.25">
      <c r="A32" s="2"/>
      <c r="B32" s="20"/>
      <c r="C32" s="20"/>
      <c r="D32" s="20"/>
      <c r="E32" s="20"/>
      <c r="F32" s="20"/>
      <c r="G32" s="20"/>
      <c r="H32" s="21"/>
      <c r="I32" s="20"/>
      <c r="J32" s="20"/>
      <c r="K32" s="21"/>
      <c r="L32" s="21"/>
      <c r="N32" s="3"/>
      <c r="O32" s="22"/>
    </row>
    <row r="33" spans="1:15" x14ac:dyDescent="0.25">
      <c r="A33" s="2"/>
      <c r="B33" s="20"/>
      <c r="C33" s="20"/>
      <c r="D33" s="20"/>
      <c r="E33" s="20"/>
      <c r="F33" s="20"/>
      <c r="G33" s="20"/>
      <c r="H33" s="21"/>
      <c r="I33" s="20"/>
      <c r="J33" s="20"/>
      <c r="K33" s="21"/>
      <c r="L33" s="21"/>
      <c r="N33" s="3"/>
      <c r="O33" s="22"/>
    </row>
    <row r="34" spans="1:15" x14ac:dyDescent="0.25">
      <c r="A34" s="2"/>
      <c r="B34" s="20"/>
      <c r="C34" s="20"/>
      <c r="D34" s="20"/>
      <c r="E34" s="20"/>
      <c r="F34" s="20"/>
      <c r="G34" s="20"/>
      <c r="H34" s="21"/>
      <c r="I34" s="20"/>
      <c r="J34" s="20"/>
      <c r="K34" s="21"/>
      <c r="L34" s="21"/>
      <c r="N34" s="3"/>
      <c r="O34" s="22"/>
    </row>
    <row r="35" spans="1:15" x14ac:dyDescent="0.25">
      <c r="A35" s="2"/>
      <c r="B35" s="20"/>
      <c r="C35" s="20"/>
      <c r="D35" s="20"/>
      <c r="E35" s="20"/>
      <c r="F35" s="20"/>
      <c r="G35" s="20"/>
      <c r="H35" s="21"/>
      <c r="I35" s="20"/>
      <c r="J35" s="20"/>
      <c r="K35" s="21"/>
      <c r="L35" s="21"/>
      <c r="N35" s="3"/>
      <c r="O35" s="22"/>
    </row>
    <row r="36" spans="1:15" x14ac:dyDescent="0.25">
      <c r="A36" s="2"/>
      <c r="B36" s="20"/>
      <c r="C36" s="20"/>
      <c r="D36" s="20"/>
      <c r="E36" s="20"/>
      <c r="F36" s="20"/>
      <c r="G36" s="20"/>
      <c r="H36" s="21"/>
      <c r="I36" s="20"/>
      <c r="J36" s="20"/>
      <c r="K36" s="21"/>
      <c r="L36" s="21"/>
      <c r="N36" s="3"/>
      <c r="O36" s="22"/>
    </row>
    <row r="37" spans="1:15" x14ac:dyDescent="0.25">
      <c r="A37" s="2"/>
      <c r="B37" s="20"/>
      <c r="C37" s="20"/>
      <c r="D37" s="20"/>
      <c r="E37" s="20"/>
      <c r="F37" s="20"/>
      <c r="G37" s="20"/>
      <c r="H37" s="21"/>
      <c r="I37" s="20"/>
      <c r="J37" s="20"/>
      <c r="K37" s="21"/>
      <c r="L37" s="21"/>
      <c r="N37" s="3"/>
      <c r="O37" s="22"/>
    </row>
    <row r="38" spans="1:15" x14ac:dyDescent="0.25">
      <c r="A38" s="2"/>
      <c r="B38" s="20"/>
      <c r="C38" s="20"/>
      <c r="D38" s="20"/>
      <c r="E38" s="20"/>
      <c r="F38" s="20"/>
      <c r="G38" s="20"/>
      <c r="H38" s="21"/>
      <c r="I38" s="20"/>
      <c r="J38" s="20"/>
      <c r="K38" s="21"/>
      <c r="L38" s="21"/>
      <c r="N38" s="3"/>
      <c r="O38" s="22"/>
    </row>
    <row r="39" spans="1:15" x14ac:dyDescent="0.25">
      <c r="A39" s="2"/>
      <c r="B39" s="20"/>
      <c r="C39" s="20"/>
      <c r="D39" s="20"/>
      <c r="E39" s="20"/>
      <c r="F39" s="20"/>
      <c r="G39" s="20"/>
      <c r="H39" s="21"/>
      <c r="I39" s="20"/>
      <c r="J39" s="20"/>
      <c r="K39" s="21"/>
      <c r="L39" s="21"/>
      <c r="N39" s="3"/>
      <c r="O39" s="22"/>
    </row>
    <row r="40" spans="1:15" x14ac:dyDescent="0.25">
      <c r="A40" s="2"/>
      <c r="B40" s="20"/>
      <c r="C40" s="20"/>
      <c r="D40" s="20"/>
      <c r="E40" s="20"/>
      <c r="F40" s="20"/>
      <c r="G40" s="20"/>
      <c r="H40" s="21"/>
      <c r="I40" s="20"/>
      <c r="J40" s="20"/>
      <c r="K40" s="21"/>
      <c r="L40" s="21"/>
      <c r="N40" s="3"/>
      <c r="O40" s="22"/>
    </row>
    <row r="41" spans="1:15" x14ac:dyDescent="0.25">
      <c r="A41" s="2"/>
      <c r="B41" s="20"/>
      <c r="C41" s="20"/>
      <c r="D41" s="20"/>
      <c r="E41" s="20"/>
      <c r="F41" s="20"/>
      <c r="G41" s="20"/>
      <c r="H41" s="21"/>
      <c r="I41" s="20"/>
      <c r="J41" s="20"/>
      <c r="K41" s="21"/>
      <c r="L41" s="21"/>
      <c r="N41" s="3"/>
      <c r="O41" s="22"/>
    </row>
    <row r="42" spans="1:15" x14ac:dyDescent="0.25">
      <c r="A42" s="2"/>
      <c r="B42" s="20"/>
      <c r="C42" s="20"/>
      <c r="D42" s="20"/>
      <c r="E42" s="20"/>
      <c r="F42" s="20"/>
      <c r="G42" s="20"/>
      <c r="H42" s="21"/>
      <c r="I42" s="20"/>
      <c r="J42" s="20"/>
      <c r="K42" s="21"/>
      <c r="L42" s="21"/>
      <c r="N42" s="3"/>
      <c r="O42" s="22"/>
    </row>
    <row r="43" spans="1:15" x14ac:dyDescent="0.25">
      <c r="A43" s="2"/>
      <c r="B43" s="20"/>
      <c r="C43" s="20"/>
      <c r="D43" s="20"/>
      <c r="E43" s="20"/>
      <c r="F43" s="20"/>
      <c r="G43" s="20"/>
      <c r="H43" s="21"/>
      <c r="I43" s="20"/>
      <c r="J43" s="20"/>
      <c r="K43" s="21"/>
      <c r="L43" s="21"/>
      <c r="N43" s="3"/>
      <c r="O43" s="22"/>
    </row>
    <row r="44" spans="1:15" x14ac:dyDescent="0.25">
      <c r="A44" s="2"/>
      <c r="B44" s="20"/>
      <c r="C44" s="20"/>
      <c r="D44" s="20"/>
      <c r="E44" s="20"/>
      <c r="F44" s="20"/>
      <c r="G44" s="20"/>
      <c r="H44" s="21"/>
      <c r="I44" s="20"/>
      <c r="J44" s="20"/>
      <c r="K44" s="21"/>
      <c r="L44" s="21"/>
      <c r="N44" s="3"/>
      <c r="O44" s="22"/>
    </row>
    <row r="45" spans="1:15" x14ac:dyDescent="0.25">
      <c r="A45" s="2"/>
      <c r="B45" s="20"/>
      <c r="C45" s="20"/>
      <c r="D45" s="20"/>
      <c r="E45" s="20"/>
      <c r="F45" s="20"/>
      <c r="G45" s="20"/>
      <c r="H45" s="21"/>
      <c r="I45" s="20"/>
      <c r="J45" s="20"/>
      <c r="K45" s="21"/>
      <c r="L45" s="21"/>
      <c r="N45" s="3"/>
      <c r="O45" s="22"/>
    </row>
    <row r="46" spans="1:15" x14ac:dyDescent="0.25">
      <c r="A46" s="2"/>
      <c r="B46" s="20"/>
      <c r="C46" s="20"/>
      <c r="D46" s="20"/>
      <c r="E46" s="20"/>
      <c r="F46" s="20"/>
      <c r="G46" s="20"/>
      <c r="H46" s="21"/>
      <c r="I46" s="20"/>
      <c r="J46" s="20"/>
      <c r="K46" s="21"/>
      <c r="L46" s="21"/>
      <c r="N46" s="3"/>
      <c r="O46" s="22"/>
    </row>
    <row r="47" spans="1:15" x14ac:dyDescent="0.25">
      <c r="A47" s="2"/>
      <c r="B47" s="20"/>
      <c r="C47" s="20"/>
      <c r="D47" s="20"/>
      <c r="E47" s="20"/>
      <c r="F47" s="20"/>
      <c r="G47" s="20"/>
      <c r="H47" s="21"/>
      <c r="I47" s="20"/>
      <c r="J47" s="20"/>
      <c r="K47" s="21"/>
      <c r="L47" s="21"/>
      <c r="N47" s="3"/>
      <c r="O47" s="22"/>
    </row>
    <row r="48" spans="1:15" x14ac:dyDescent="0.25">
      <c r="A48" s="2"/>
      <c r="B48" s="20"/>
      <c r="C48" s="20"/>
      <c r="D48" s="20"/>
      <c r="E48" s="20"/>
      <c r="F48" s="20"/>
      <c r="G48" s="20"/>
      <c r="H48" s="21"/>
      <c r="I48" s="20"/>
      <c r="J48" s="20"/>
      <c r="K48" s="21"/>
      <c r="L48" s="21"/>
      <c r="N48" s="3"/>
      <c r="O48" s="22"/>
    </row>
    <row r="49" spans="1:15" x14ac:dyDescent="0.25">
      <c r="A49" s="2"/>
      <c r="B49" s="20"/>
      <c r="C49" s="20"/>
      <c r="D49" s="20"/>
      <c r="E49" s="20"/>
      <c r="F49" s="20"/>
      <c r="G49" s="20"/>
      <c r="H49" s="21"/>
      <c r="I49" s="20"/>
      <c r="J49" s="20"/>
      <c r="K49" s="21"/>
      <c r="L49" s="21"/>
      <c r="N49" s="3"/>
      <c r="O49" s="22"/>
    </row>
    <row r="50" spans="1:15" x14ac:dyDescent="0.25">
      <c r="A50" s="2"/>
      <c r="B50" s="20"/>
      <c r="C50" s="20"/>
      <c r="D50" s="20"/>
      <c r="E50" s="20"/>
      <c r="F50" s="20"/>
      <c r="G50" s="20"/>
      <c r="H50" s="21"/>
      <c r="I50" s="20"/>
      <c r="J50" s="20"/>
      <c r="K50" s="21"/>
      <c r="L50" s="21"/>
      <c r="N50" s="3"/>
      <c r="O50" s="22"/>
    </row>
    <row r="51" spans="1:15" x14ac:dyDescent="0.25">
      <c r="A51" s="2"/>
      <c r="B51" s="20"/>
      <c r="C51" s="20"/>
      <c r="D51" s="20"/>
      <c r="E51" s="20"/>
      <c r="F51" s="20"/>
      <c r="G51" s="20"/>
      <c r="H51" s="21"/>
      <c r="I51" s="20"/>
      <c r="J51" s="20"/>
      <c r="K51" s="21"/>
      <c r="L51" s="21"/>
      <c r="N51" s="3"/>
      <c r="O51" s="22"/>
    </row>
    <row r="52" spans="1:15" x14ac:dyDescent="0.25">
      <c r="A52" s="2"/>
      <c r="B52" s="20"/>
      <c r="C52" s="20"/>
      <c r="D52" s="20"/>
      <c r="E52" s="20"/>
      <c r="F52" s="20"/>
      <c r="G52" s="20"/>
      <c r="H52" s="21"/>
      <c r="I52" s="20"/>
      <c r="J52" s="20"/>
      <c r="K52" s="21"/>
      <c r="L52" s="21"/>
      <c r="N52" s="3"/>
      <c r="O52" s="22"/>
    </row>
    <row r="53" spans="1:15" x14ac:dyDescent="0.25">
      <c r="A53" s="2"/>
      <c r="B53" s="20"/>
      <c r="C53" s="20"/>
      <c r="D53" s="20"/>
      <c r="E53" s="20"/>
      <c r="F53" s="20"/>
      <c r="G53" s="20"/>
      <c r="H53" s="21"/>
      <c r="I53" s="20"/>
      <c r="J53" s="20"/>
      <c r="K53" s="21"/>
      <c r="L53" s="21"/>
      <c r="N53" s="3"/>
      <c r="O53" s="22"/>
    </row>
    <row r="54" spans="1:15" x14ac:dyDescent="0.25">
      <c r="A54" s="2"/>
      <c r="B54" s="20"/>
      <c r="C54" s="20"/>
      <c r="D54" s="20"/>
      <c r="E54" s="20"/>
      <c r="F54" s="20"/>
      <c r="G54" s="20"/>
      <c r="H54" s="21"/>
      <c r="I54" s="20"/>
      <c r="J54" s="20"/>
      <c r="K54" s="21"/>
      <c r="L54" s="21"/>
      <c r="N54" s="3"/>
      <c r="O54" s="22"/>
    </row>
    <row r="55" spans="1:15" x14ac:dyDescent="0.25">
      <c r="A55" s="2"/>
      <c r="B55" s="20"/>
      <c r="C55" s="20"/>
      <c r="D55" s="20"/>
      <c r="E55" s="20"/>
      <c r="F55" s="20"/>
      <c r="G55" s="20"/>
      <c r="H55" s="21"/>
      <c r="I55" s="20"/>
      <c r="J55" s="20"/>
      <c r="K55" s="21"/>
      <c r="L55" s="21"/>
      <c r="N55" s="3"/>
      <c r="O55" s="22"/>
    </row>
  </sheetData>
  <mergeCells count="1">
    <mergeCell ref="B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5" workbookViewId="0">
      <selection activeCell="I22" sqref="I22"/>
    </sheetView>
  </sheetViews>
  <sheetFormatPr baseColWidth="10" defaultColWidth="9.140625" defaultRowHeight="15" x14ac:dyDescent="0.25"/>
  <cols>
    <col min="13" max="13" width="12" bestFit="1" customWidth="1"/>
    <col min="15" max="15" width="9.5703125" customWidth="1"/>
    <col min="16" max="16" width="11" bestFit="1" customWidth="1"/>
  </cols>
  <sheetData>
    <row r="1" spans="1:21" ht="15.75" thickBot="1" x14ac:dyDescent="0.3">
      <c r="A1" t="s">
        <v>26</v>
      </c>
      <c r="B1" t="s">
        <v>38</v>
      </c>
      <c r="C1" t="s">
        <v>39</v>
      </c>
    </row>
    <row r="2" spans="1:21" ht="15.75" thickBot="1" x14ac:dyDescent="0.3">
      <c r="A2" s="5" t="s">
        <v>12</v>
      </c>
      <c r="B2" s="6"/>
      <c r="C2" s="8">
        <v>0.5</v>
      </c>
      <c r="D2" s="7" t="s">
        <v>13</v>
      </c>
    </row>
    <row r="3" spans="1:21" ht="15.75" thickBot="1" x14ac:dyDescent="0.3">
      <c r="G3" s="19" t="s">
        <v>25</v>
      </c>
      <c r="O3" s="18" t="s">
        <v>24</v>
      </c>
    </row>
    <row r="4" spans="1:21" ht="30.75" thickBot="1" x14ac:dyDescent="0.3">
      <c r="A4" s="23" t="s">
        <v>29</v>
      </c>
      <c r="B4" s="28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30"/>
      <c r="M4" s="2" t="s">
        <v>14</v>
      </c>
      <c r="N4" t="s">
        <v>16</v>
      </c>
      <c r="O4" s="2" t="s">
        <v>19</v>
      </c>
    </row>
    <row r="5" spans="1:21" ht="30.75" thickBot="1" x14ac:dyDescent="0.3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8</v>
      </c>
      <c r="L5" s="1" t="s">
        <v>11</v>
      </c>
      <c r="M5" s="9" t="s">
        <v>9</v>
      </c>
      <c r="N5" s="4" t="s">
        <v>17</v>
      </c>
      <c r="O5" s="4" t="s">
        <v>20</v>
      </c>
      <c r="P5" s="1" t="s">
        <v>18</v>
      </c>
      <c r="R5" s="12" t="s">
        <v>23</v>
      </c>
      <c r="S5" s="13"/>
    </row>
    <row r="6" spans="1:21" x14ac:dyDescent="0.25">
      <c r="A6" s="2"/>
      <c r="B6" s="20">
        <v>5000</v>
      </c>
      <c r="C6" s="20">
        <v>67.132099999999994</v>
      </c>
      <c r="D6" s="20">
        <v>13.2441</v>
      </c>
      <c r="E6" s="20">
        <v>68.426100000000005</v>
      </c>
      <c r="F6" s="20">
        <v>11.160299999999999</v>
      </c>
      <c r="G6" s="20">
        <v>1.0001199999999999</v>
      </c>
      <c r="H6" s="20">
        <v>2.25248E-4</v>
      </c>
      <c r="I6" s="20">
        <v>31415.9</v>
      </c>
      <c r="J6" s="24">
        <v>4.8068219818466572E-6</v>
      </c>
      <c r="K6" s="25">
        <v>173118965357.90689</v>
      </c>
      <c r="L6" s="21">
        <v>173119000000</v>
      </c>
      <c r="M6" s="10">
        <v>173118672903.36166</v>
      </c>
      <c r="N6" s="3">
        <v>43279741339.476723</v>
      </c>
      <c r="O6" s="11">
        <v>0.43279741339476718</v>
      </c>
      <c r="R6" s="14" t="s">
        <v>21</v>
      </c>
      <c r="S6" s="15">
        <v>0.1066</v>
      </c>
      <c r="U6">
        <f>-S7/S6</f>
        <v>0.19606003752345214</v>
      </c>
    </row>
    <row r="7" spans="1:21" ht="15.75" thickBot="1" x14ac:dyDescent="0.3">
      <c r="A7" s="2"/>
      <c r="B7" s="20">
        <v>5000</v>
      </c>
      <c r="C7" s="20">
        <v>67.035300000000007</v>
      </c>
      <c r="D7" s="20">
        <v>13.0418</v>
      </c>
      <c r="E7" s="20">
        <v>68.292199999999994</v>
      </c>
      <c r="F7" s="20">
        <v>11.009499999999999</v>
      </c>
      <c r="G7" s="20">
        <v>0.93542199999999998</v>
      </c>
      <c r="H7" s="20">
        <v>1.9473E-4</v>
      </c>
      <c r="I7" s="20">
        <v>31415.9</v>
      </c>
      <c r="J7" s="24">
        <v>4.8813837821294074E-6</v>
      </c>
      <c r="K7" s="25">
        <v>167870667441.47995</v>
      </c>
      <c r="L7" s="21">
        <v>167871000000</v>
      </c>
      <c r="M7" s="10">
        <v>167870383853.02612</v>
      </c>
      <c r="N7" s="3">
        <v>41967666860.369987</v>
      </c>
      <c r="O7" s="11">
        <v>0.41967666860369984</v>
      </c>
      <c r="R7" s="16" t="s">
        <v>22</v>
      </c>
      <c r="S7" s="17">
        <v>-2.0899999999999998E-2</v>
      </c>
    </row>
    <row r="8" spans="1:21" x14ac:dyDescent="0.25">
      <c r="A8" s="2"/>
      <c r="B8" s="20">
        <v>5000</v>
      </c>
      <c r="C8" s="20">
        <v>66.881500000000003</v>
      </c>
      <c r="D8" s="20">
        <v>12.778499999999999</v>
      </c>
      <c r="E8" s="20">
        <v>68.091300000000004</v>
      </c>
      <c r="F8" s="20">
        <v>10.816599999999999</v>
      </c>
      <c r="G8" s="20">
        <v>0.87467799999999996</v>
      </c>
      <c r="H8" s="20">
        <v>1.7771099999999999E-4</v>
      </c>
      <c r="I8" s="20">
        <v>31415.9</v>
      </c>
      <c r="J8" s="24">
        <v>4.9819643158254338E-6</v>
      </c>
      <c r="K8" s="25">
        <v>161160831703.67551</v>
      </c>
      <c r="L8" s="21">
        <v>161159000000</v>
      </c>
      <c r="M8" s="10">
        <v>161160559450.32852</v>
      </c>
      <c r="N8" s="3">
        <v>40290207925.918877</v>
      </c>
      <c r="O8" s="11">
        <v>0.40290207925918875</v>
      </c>
    </row>
    <row r="9" spans="1:21" x14ac:dyDescent="0.25">
      <c r="A9" s="2"/>
      <c r="B9" s="20">
        <v>5000</v>
      </c>
      <c r="C9" s="20">
        <v>66.718800000000002</v>
      </c>
      <c r="D9" s="20">
        <v>12.4907</v>
      </c>
      <c r="E9" s="20">
        <v>67.877899999999997</v>
      </c>
      <c r="F9" s="20">
        <v>10.603899999999999</v>
      </c>
      <c r="G9" s="20">
        <v>0.81760100000000002</v>
      </c>
      <c r="H9" s="20">
        <v>1.64807E-4</v>
      </c>
      <c r="I9" s="20">
        <v>31415.9</v>
      </c>
      <c r="J9" s="24">
        <v>5.0967544661048058E-6</v>
      </c>
      <c r="K9" s="25">
        <v>153983185826.90436</v>
      </c>
      <c r="L9" s="21">
        <v>153984000000</v>
      </c>
      <c r="M9" s="10">
        <v>153982925698.94849</v>
      </c>
      <c r="N9" s="3">
        <v>38495796456.726089</v>
      </c>
      <c r="O9" s="11">
        <v>0.38495796456726089</v>
      </c>
    </row>
    <row r="10" spans="1:21" x14ac:dyDescent="0.25">
      <c r="A10" s="2"/>
      <c r="B10" s="20">
        <v>5000</v>
      </c>
      <c r="C10" s="20">
        <v>66.554699999999997</v>
      </c>
      <c r="D10" s="20">
        <v>12.1904</v>
      </c>
      <c r="E10" s="20">
        <v>67.661900000000003</v>
      </c>
      <c r="F10" s="20">
        <v>10.3795</v>
      </c>
      <c r="G10" s="20">
        <v>0.76479900000000001</v>
      </c>
      <c r="H10" s="20">
        <v>1.55041E-4</v>
      </c>
      <c r="I10" s="20">
        <v>31415.9</v>
      </c>
      <c r="J10" s="24">
        <v>5.2223086206995089E-6</v>
      </c>
      <c r="K10" s="25">
        <v>146668097250.59708</v>
      </c>
      <c r="L10" s="21">
        <v>146668000000</v>
      </c>
      <c r="M10" s="10">
        <v>146667849480.21793</v>
      </c>
      <c r="N10" s="3">
        <v>36667024312.649269</v>
      </c>
      <c r="O10" s="11">
        <v>0.36667024312649266</v>
      </c>
    </row>
    <row r="11" spans="1:21" x14ac:dyDescent="0.25">
      <c r="A11" s="2"/>
      <c r="B11" s="20">
        <v>5000</v>
      </c>
      <c r="C11" s="20">
        <v>66.375200000000007</v>
      </c>
      <c r="D11" s="20">
        <v>11.898300000000001</v>
      </c>
      <c r="E11" s="20">
        <v>67.433199999999999</v>
      </c>
      <c r="F11" s="20">
        <v>10.162800000000001</v>
      </c>
      <c r="G11" s="20">
        <v>0.71505300000000005</v>
      </c>
      <c r="H11" s="20">
        <v>1.44575E-4</v>
      </c>
      <c r="I11" s="20">
        <v>31415.9</v>
      </c>
      <c r="J11" s="24">
        <v>5.3505148642894621E-6</v>
      </c>
      <c r="K11" s="25">
        <v>139723538356.73529</v>
      </c>
      <c r="L11" s="21">
        <v>139723000000</v>
      </c>
      <c r="M11" s="10">
        <v>139723302317.98706</v>
      </c>
      <c r="N11" s="3">
        <v>34930884589.183823</v>
      </c>
      <c r="O11" s="11">
        <v>0.34930884589183819</v>
      </c>
    </row>
    <row r="12" spans="1:21" x14ac:dyDescent="0.25">
      <c r="A12" s="2"/>
      <c r="B12" s="20">
        <v>5000</v>
      </c>
      <c r="C12" s="20">
        <v>66.196899999999999</v>
      </c>
      <c r="D12" s="20">
        <v>11.5732</v>
      </c>
      <c r="E12" s="20">
        <v>67.200999999999993</v>
      </c>
      <c r="F12" s="20">
        <v>9.91676</v>
      </c>
      <c r="G12" s="20">
        <v>0.66866300000000001</v>
      </c>
      <c r="H12" s="20">
        <v>1.3468200000000001E-4</v>
      </c>
      <c r="I12" s="20">
        <v>31415.9</v>
      </c>
      <c r="J12" s="24">
        <v>5.5008149007858934E-6</v>
      </c>
      <c r="K12" s="25">
        <v>132192453172.28278</v>
      </c>
      <c r="L12" s="21">
        <v>132191000000</v>
      </c>
      <c r="M12" s="10">
        <v>132192229856.00026</v>
      </c>
      <c r="N12" s="3">
        <v>33048113293.070694</v>
      </c>
      <c r="O12" s="11">
        <v>0.33048113293070691</v>
      </c>
    </row>
    <row r="13" spans="1:21" x14ac:dyDescent="0.25">
      <c r="A13" s="2"/>
      <c r="B13" s="20">
        <v>5000</v>
      </c>
      <c r="C13" s="20">
        <v>66.019900000000007</v>
      </c>
      <c r="D13" s="20">
        <v>11.2422</v>
      </c>
      <c r="E13" s="20">
        <v>66.970200000000006</v>
      </c>
      <c r="F13" s="20">
        <v>9.6639400000000002</v>
      </c>
      <c r="G13" s="20">
        <v>0.62532500000000002</v>
      </c>
      <c r="H13" s="20">
        <v>1.24194E-4</v>
      </c>
      <c r="I13" s="20">
        <v>31415.9</v>
      </c>
      <c r="J13" s="24">
        <v>5.6627733904196062E-6</v>
      </c>
      <c r="K13" s="25">
        <v>124739029190.72127</v>
      </c>
      <c r="L13" s="21">
        <v>124739000000</v>
      </c>
      <c r="M13" s="10">
        <v>124738818465.70923</v>
      </c>
      <c r="N13" s="3">
        <v>31184757297.680317</v>
      </c>
      <c r="O13" s="11">
        <v>0.31184757297680316</v>
      </c>
    </row>
    <row r="14" spans="1:21" x14ac:dyDescent="0.25">
      <c r="A14" s="2"/>
      <c r="B14" s="20">
        <v>5000</v>
      </c>
      <c r="C14" s="20">
        <v>65.830399999999997</v>
      </c>
      <c r="D14" s="20">
        <v>10.8834</v>
      </c>
      <c r="E14" s="20">
        <v>66.724000000000004</v>
      </c>
      <c r="F14" s="20">
        <v>9.3875200000000003</v>
      </c>
      <c r="G14" s="20">
        <v>0.58473299999999995</v>
      </c>
      <c r="H14" s="20">
        <v>1.1352499999999999E-4</v>
      </c>
      <c r="I14" s="20">
        <v>31415.9</v>
      </c>
      <c r="J14" s="24">
        <v>5.849461658100897E-6</v>
      </c>
      <c r="K14" s="25">
        <v>116903880612.09494</v>
      </c>
      <c r="L14" s="21">
        <v>116904000000</v>
      </c>
      <c r="M14" s="10">
        <v>116903683123.21107</v>
      </c>
      <c r="N14" s="3">
        <v>29225970153.023735</v>
      </c>
      <c r="O14" s="11">
        <v>0.29225970153023734</v>
      </c>
    </row>
    <row r="15" spans="1:21" x14ac:dyDescent="0.25">
      <c r="A15" s="2"/>
      <c r="B15" s="20">
        <v>5000</v>
      </c>
      <c r="C15" s="20">
        <v>65.648300000000006</v>
      </c>
      <c r="D15" s="20">
        <v>10.4968</v>
      </c>
      <c r="E15" s="20">
        <v>66.482200000000006</v>
      </c>
      <c r="F15" s="20">
        <v>9.0843900000000009</v>
      </c>
      <c r="G15" s="20">
        <v>0.54688700000000001</v>
      </c>
      <c r="H15" s="20">
        <v>1.03176E-4</v>
      </c>
      <c r="I15" s="20">
        <v>31415.9</v>
      </c>
      <c r="J15" s="24">
        <v>6.0648989225073637E-6</v>
      </c>
      <c r="K15" s="25">
        <v>108746074886.90976</v>
      </c>
      <c r="L15" s="21">
        <v>108746000000</v>
      </c>
      <c r="M15" s="10">
        <v>108745891179.22752</v>
      </c>
      <c r="N15" s="3">
        <v>27186518721.72744</v>
      </c>
      <c r="O15" s="11">
        <v>0.27186518721727437</v>
      </c>
    </row>
    <row r="16" spans="1:21" x14ac:dyDescent="0.25">
      <c r="A16" s="2"/>
      <c r="B16" s="20">
        <v>5000</v>
      </c>
      <c r="C16" s="20">
        <v>65.444299999999998</v>
      </c>
      <c r="D16" s="20">
        <v>10.0724</v>
      </c>
      <c r="E16" s="20">
        <v>66.214799999999997</v>
      </c>
      <c r="F16" s="20">
        <v>8.7496100000000006</v>
      </c>
      <c r="G16" s="20">
        <v>0.511486</v>
      </c>
      <c r="H16" s="21">
        <v>9.2511500000000004E-5</v>
      </c>
      <c r="I16" s="20">
        <v>31415.9</v>
      </c>
      <c r="J16" s="24">
        <v>6.320443092984324E-6</v>
      </c>
      <c r="K16" s="25">
        <v>100130336137.92786</v>
      </c>
      <c r="L16" s="21">
        <v>100130000000</v>
      </c>
      <c r="M16" s="10">
        <v>100130166985.04584</v>
      </c>
      <c r="N16" s="3">
        <v>25032584034.481964</v>
      </c>
      <c r="O16" s="11">
        <v>0.25032584034481964</v>
      </c>
    </row>
    <row r="17" spans="1:15" x14ac:dyDescent="0.25">
      <c r="A17" s="2"/>
      <c r="B17" s="20">
        <v>5000</v>
      </c>
      <c r="C17" s="20">
        <v>65.23</v>
      </c>
      <c r="D17" s="20">
        <v>9.5924099999999992</v>
      </c>
      <c r="E17" s="20">
        <v>65.9315</v>
      </c>
      <c r="F17" s="20">
        <v>8.3656900000000007</v>
      </c>
      <c r="G17" s="20">
        <v>0.47797299999999998</v>
      </c>
      <c r="H17" s="21">
        <v>8.1122E-5</v>
      </c>
      <c r="I17" s="20">
        <v>31415.9</v>
      </c>
      <c r="J17" s="24">
        <v>6.6367087113431664E-6</v>
      </c>
      <c r="K17" s="25">
        <v>90814503246.33905</v>
      </c>
      <c r="L17" s="21">
        <v>90814400000</v>
      </c>
      <c r="M17" s="10">
        <v>90814349830.945236</v>
      </c>
      <c r="N17" s="3">
        <v>22703625811.584763</v>
      </c>
      <c r="O17" s="11">
        <v>0.2270362581158476</v>
      </c>
    </row>
    <row r="18" spans="1:15" x14ac:dyDescent="0.25">
      <c r="A18" s="2"/>
      <c r="B18" s="20">
        <v>5000</v>
      </c>
      <c r="C18" s="20">
        <v>65.001400000000004</v>
      </c>
      <c r="D18" s="20">
        <v>9.0755099999999995</v>
      </c>
      <c r="E18" s="20">
        <v>65.631900000000002</v>
      </c>
      <c r="F18" s="20">
        <v>7.9482699999999999</v>
      </c>
      <c r="G18" s="20">
        <v>0.44699699999999998</v>
      </c>
      <c r="H18" s="21">
        <v>6.9298800000000001E-5</v>
      </c>
      <c r="I18" s="20">
        <v>31415.9</v>
      </c>
      <c r="J18" s="24">
        <v>7.0147056209265715E-6</v>
      </c>
      <c r="K18" s="25">
        <v>81290879951.46875</v>
      </c>
      <c r="L18" s="21">
        <v>81290700000</v>
      </c>
      <c r="M18" s="10">
        <v>81290742624.58905</v>
      </c>
      <c r="N18" s="3">
        <v>20322719987.867188</v>
      </c>
      <c r="O18" s="11">
        <v>0.20322719987867185</v>
      </c>
    </row>
    <row r="19" spans="1:15" x14ac:dyDescent="0.25">
      <c r="A19" s="2"/>
      <c r="B19" s="20">
        <v>5000</v>
      </c>
      <c r="C19" s="20">
        <v>64.747600000000006</v>
      </c>
      <c r="D19" s="20">
        <v>8.5228999999999999</v>
      </c>
      <c r="E19" s="20">
        <v>65.306100000000001</v>
      </c>
      <c r="F19" s="20">
        <v>7.4988799999999998</v>
      </c>
      <c r="G19" s="20">
        <v>0.41803400000000002</v>
      </c>
      <c r="H19" s="21">
        <v>5.7871300000000003E-5</v>
      </c>
      <c r="I19" s="20">
        <v>31415.9</v>
      </c>
      <c r="J19" s="24">
        <v>7.4695269227346684E-6</v>
      </c>
      <c r="K19" s="25">
        <v>71692633069.12944</v>
      </c>
      <c r="L19" s="21">
        <v>71692400000</v>
      </c>
      <c r="M19" s="10">
        <v>71692511956.827469</v>
      </c>
      <c r="N19" s="3">
        <v>17923158267.28236</v>
      </c>
      <c r="O19" s="11">
        <v>0.1792315826728236</v>
      </c>
    </row>
    <row r="20" spans="1:15" x14ac:dyDescent="0.25">
      <c r="A20" s="2"/>
      <c r="B20" s="20">
        <v>5000</v>
      </c>
      <c r="C20" s="20">
        <v>64.454999999999998</v>
      </c>
      <c r="D20" s="20">
        <v>7.9395600000000002</v>
      </c>
      <c r="E20" s="20">
        <v>64.9422</v>
      </c>
      <c r="F20" s="20">
        <v>7.0223100000000001</v>
      </c>
      <c r="G20" s="20">
        <v>0.39087100000000002</v>
      </c>
      <c r="H20" s="21">
        <v>4.7036500000000003E-5</v>
      </c>
      <c r="I20" s="20">
        <v>31415.9</v>
      </c>
      <c r="J20" s="24">
        <v>8.0183323773326612E-6</v>
      </c>
      <c r="K20" s="25">
        <v>62214643303.140114</v>
      </c>
      <c r="L20" s="21">
        <v>62214500000</v>
      </c>
      <c r="M20" s="10">
        <v>62214538202.26236</v>
      </c>
      <c r="N20" s="3">
        <v>15553660825.785028</v>
      </c>
      <c r="O20" s="11">
        <v>0.15553660825785026</v>
      </c>
    </row>
    <row r="21" spans="1:15" x14ac:dyDescent="0.25">
      <c r="A21" s="2"/>
      <c r="B21" s="20">
        <v>5000</v>
      </c>
      <c r="C21" s="20">
        <v>64.145099999999999</v>
      </c>
      <c r="D21" s="20">
        <v>7.3556900000000001</v>
      </c>
      <c r="E21" s="20">
        <v>64.565399999999997</v>
      </c>
      <c r="F21" s="20">
        <v>6.54169</v>
      </c>
      <c r="G21" s="20">
        <v>0.36554599999999998</v>
      </c>
      <c r="H21" s="21">
        <v>3.7265999999999999E-5</v>
      </c>
      <c r="I21" s="20">
        <v>31415.9</v>
      </c>
      <c r="J21" s="24">
        <v>8.6548007066332727E-6</v>
      </c>
      <c r="K21" s="25">
        <v>53400654661.806931</v>
      </c>
      <c r="L21" s="21">
        <v>53400600000</v>
      </c>
      <c r="M21" s="10">
        <v>53400564450.638306</v>
      </c>
      <c r="N21" s="3">
        <v>13350163665.451733</v>
      </c>
      <c r="O21" s="11">
        <v>0.13350163665451731</v>
      </c>
    </row>
    <row r="22" spans="1:15" x14ac:dyDescent="0.25">
      <c r="A22" s="2"/>
      <c r="B22" s="20">
        <v>5000</v>
      </c>
      <c r="C22" s="20">
        <v>63.809699999999999</v>
      </c>
      <c r="D22" s="20">
        <v>6.76091</v>
      </c>
      <c r="E22" s="20">
        <v>64.166899999999998</v>
      </c>
      <c r="F22" s="20">
        <v>6.0481699999999998</v>
      </c>
      <c r="G22" s="20">
        <v>0.34173700000000001</v>
      </c>
      <c r="H22" s="21">
        <v>2.83293E-5</v>
      </c>
      <c r="I22" s="20">
        <v>31415.9</v>
      </c>
      <c r="J22" s="24">
        <v>9.416192644152237E-6</v>
      </c>
      <c r="K22" s="25">
        <v>45113866996.910797</v>
      </c>
      <c r="L22" s="21">
        <v>45113800000</v>
      </c>
      <c r="M22" s="10">
        <v>45113790784.836456</v>
      </c>
      <c r="N22" s="3">
        <v>11278466749.227699</v>
      </c>
      <c r="O22" s="11">
        <v>0.11278466749227699</v>
      </c>
    </row>
    <row r="23" spans="1:15" x14ac:dyDescent="0.25">
      <c r="A23" s="2"/>
      <c r="B23" s="20">
        <v>5000</v>
      </c>
      <c r="C23" s="20">
        <v>63.451500000000003</v>
      </c>
      <c r="D23" s="20">
        <v>6.1947799999999997</v>
      </c>
      <c r="E23" s="20">
        <v>63.753100000000003</v>
      </c>
      <c r="F23" s="20">
        <v>5.57613</v>
      </c>
      <c r="G23" s="20">
        <v>0.31964300000000001</v>
      </c>
      <c r="H23" s="21">
        <v>2.0873000000000002E-5</v>
      </c>
      <c r="I23" s="20">
        <v>31415.9</v>
      </c>
      <c r="J23" s="24">
        <v>1.0276721854492865E-5</v>
      </c>
      <c r="K23" s="25">
        <v>37874902235.512978</v>
      </c>
      <c r="L23" s="21">
        <v>37874900000</v>
      </c>
      <c r="M23" s="10">
        <v>37874838252.417374</v>
      </c>
      <c r="N23" s="3">
        <v>9468725558.8782444</v>
      </c>
      <c r="O23" s="11">
        <v>9.4687255588782437E-2</v>
      </c>
    </row>
    <row r="24" spans="1:15" x14ac:dyDescent="0.25">
      <c r="A24" s="2"/>
      <c r="B24" s="20">
        <v>5000</v>
      </c>
      <c r="C24" s="20">
        <v>63.070799999999998</v>
      </c>
      <c r="D24" s="20">
        <v>5.6453199999999999</v>
      </c>
      <c r="E24" s="20">
        <v>63.322899999999997</v>
      </c>
      <c r="F24" s="20">
        <v>5.1147799999999997</v>
      </c>
      <c r="G24" s="20">
        <v>0.29886699999999999</v>
      </c>
      <c r="H24" s="21">
        <v>1.47456E-5</v>
      </c>
      <c r="I24" s="20">
        <v>31415.9</v>
      </c>
      <c r="J24" s="24">
        <v>1.1276957020997091E-5</v>
      </c>
      <c r="K24" s="25">
        <v>31454071850.265121</v>
      </c>
      <c r="L24" s="21">
        <v>31454000000</v>
      </c>
      <c r="M24" s="10">
        <v>31454018714.051773</v>
      </c>
      <c r="N24" s="3">
        <v>7863517962.5662804</v>
      </c>
      <c r="O24" s="11">
        <v>7.8635179625662799E-2</v>
      </c>
    </row>
    <row r="25" spans="1:15" x14ac:dyDescent="0.25">
      <c r="A25" s="2"/>
      <c r="B25" s="20">
        <v>5000</v>
      </c>
      <c r="C25" s="20">
        <v>62.6952</v>
      </c>
      <c r="D25" s="20">
        <v>5.1259300000000003</v>
      </c>
      <c r="E25" s="20">
        <v>62.904400000000003</v>
      </c>
      <c r="F25" s="20">
        <v>4.67408</v>
      </c>
      <c r="G25" s="20">
        <v>0.27948299999999998</v>
      </c>
      <c r="H25" s="21">
        <v>1.00104E-5</v>
      </c>
      <c r="I25" s="20">
        <v>31415.9</v>
      </c>
      <c r="J25" s="24">
        <v>1.241960600511035E-5</v>
      </c>
      <c r="K25" s="25">
        <v>25932541863.753689</v>
      </c>
      <c r="L25" s="21">
        <v>25932500000</v>
      </c>
      <c r="M25" s="10">
        <v>25932498055.210121</v>
      </c>
      <c r="N25" s="3">
        <v>6483135465.9384222</v>
      </c>
      <c r="O25" s="11">
        <v>6.4831354659384222E-2</v>
      </c>
    </row>
    <row r="26" spans="1:15" x14ac:dyDescent="0.25">
      <c r="A26" s="2"/>
      <c r="B26" s="20">
        <v>5000</v>
      </c>
      <c r="C26" s="20">
        <v>62.325099999999999</v>
      </c>
      <c r="D26" s="20">
        <v>4.6536600000000004</v>
      </c>
      <c r="E26" s="20">
        <v>62.498600000000003</v>
      </c>
      <c r="F26" s="20">
        <v>4.2702200000000001</v>
      </c>
      <c r="G26" s="20">
        <v>0.26132100000000003</v>
      </c>
      <c r="H26" s="21">
        <v>6.4230500000000003E-6</v>
      </c>
      <c r="I26" s="20">
        <v>31415.9</v>
      </c>
      <c r="J26" s="24">
        <v>1.3679991879461607E-5</v>
      </c>
      <c r="K26" s="25">
        <v>21374159496.643166</v>
      </c>
      <c r="L26" s="21">
        <v>21374200000</v>
      </c>
      <c r="M26" s="10">
        <v>21374123388.698071</v>
      </c>
      <c r="N26" s="3">
        <v>5343539874.1607914</v>
      </c>
      <c r="O26" s="11">
        <v>5.3435398741607909E-2</v>
      </c>
    </row>
    <row r="27" spans="1:15" x14ac:dyDescent="0.25">
      <c r="A27" s="2"/>
      <c r="B27" s="20">
        <v>5000</v>
      </c>
      <c r="C27" s="20">
        <v>61.956499999999998</v>
      </c>
      <c r="D27" s="20">
        <v>4.22044</v>
      </c>
      <c r="E27" s="20">
        <v>62.100099999999998</v>
      </c>
      <c r="F27" s="20">
        <v>3.8969399999999998</v>
      </c>
      <c r="G27" s="20">
        <v>0.24438299999999999</v>
      </c>
      <c r="H27" s="21">
        <v>3.7857999999999998E-6</v>
      </c>
      <c r="I27" s="20">
        <v>31415.9</v>
      </c>
      <c r="J27" s="24">
        <v>1.5084216576891344E-5</v>
      </c>
      <c r="K27" s="25">
        <v>17579851669.001904</v>
      </c>
      <c r="L27" s="21">
        <v>17579800000</v>
      </c>
      <c r="M27" s="10">
        <v>17579821970.88353</v>
      </c>
      <c r="N27" s="3">
        <v>4394962917.2504759</v>
      </c>
      <c r="O27" s="11">
        <v>4.3949629172504757E-2</v>
      </c>
    </row>
    <row r="28" spans="1:15" x14ac:dyDescent="0.25">
      <c r="A28" s="2"/>
      <c r="B28" s="20">
        <v>5000</v>
      </c>
      <c r="C28" s="20">
        <v>61.603700000000003</v>
      </c>
      <c r="D28" s="20">
        <v>3.83996</v>
      </c>
      <c r="E28" s="20">
        <v>61.723300000000002</v>
      </c>
      <c r="F28" s="20">
        <v>3.5668199999999999</v>
      </c>
      <c r="G28" s="20">
        <v>0.228518</v>
      </c>
      <c r="H28" s="21">
        <v>1.7411500000000001E-6</v>
      </c>
      <c r="I28" s="20">
        <v>31415.9</v>
      </c>
      <c r="J28" s="24">
        <v>1.6578826604906119E-5</v>
      </c>
      <c r="K28" s="25">
        <v>14553020673.002258</v>
      </c>
      <c r="L28" s="21">
        <v>14553000000</v>
      </c>
      <c r="M28" s="10">
        <v>14552996088.191265</v>
      </c>
      <c r="N28" s="3">
        <v>3638255168.2505646</v>
      </c>
      <c r="O28" s="11">
        <v>3.6382551682505641E-2</v>
      </c>
    </row>
    <row r="29" spans="1:15" x14ac:dyDescent="0.25">
      <c r="A29" s="2"/>
      <c r="B29" s="20">
        <v>5000</v>
      </c>
      <c r="C29" s="20">
        <v>61.268900000000002</v>
      </c>
      <c r="D29" s="20">
        <v>3.48631</v>
      </c>
      <c r="E29" s="20">
        <v>61.368099999999998</v>
      </c>
      <c r="F29" s="20">
        <v>3.2567200000000001</v>
      </c>
      <c r="G29" s="20">
        <v>0.21374399999999999</v>
      </c>
      <c r="H29" s="21">
        <v>2.8762799999999999E-7</v>
      </c>
      <c r="I29" s="20">
        <v>31415.9</v>
      </c>
      <c r="J29" s="24">
        <v>1.8260576658350894E-5</v>
      </c>
      <c r="K29" s="25">
        <v>11995869944.635366</v>
      </c>
      <c r="L29" s="21">
        <v>11995800000</v>
      </c>
      <c r="M29" s="10">
        <v>11995849679.688181</v>
      </c>
      <c r="N29" s="3">
        <v>2998967486.1588416</v>
      </c>
      <c r="O29" s="11">
        <v>2.9989674861588413E-2</v>
      </c>
    </row>
    <row r="30" spans="1:15" x14ac:dyDescent="0.25">
      <c r="A30" s="2"/>
      <c r="B30" s="20">
        <v>5000</v>
      </c>
      <c r="C30" s="20">
        <v>60.946199999999997</v>
      </c>
      <c r="D30" s="20">
        <v>3.1814</v>
      </c>
      <c r="E30" s="20">
        <v>61.029200000000003</v>
      </c>
      <c r="F30" s="20">
        <v>2.98814</v>
      </c>
      <c r="G30" s="20">
        <v>0.19985900000000001</v>
      </c>
      <c r="H30" s="21">
        <v>-7.6983699999999999E-7</v>
      </c>
      <c r="I30" s="20">
        <v>31415.9</v>
      </c>
      <c r="J30" s="24">
        <v>2.0010696866088922E-5</v>
      </c>
      <c r="K30" s="25">
        <v>9989328584.7587948</v>
      </c>
      <c r="L30" s="21">
        <v>9989320000</v>
      </c>
      <c r="M30" s="10">
        <v>9989311709.51614</v>
      </c>
      <c r="N30" s="3">
        <v>2497332146.1896987</v>
      </c>
      <c r="O30" s="11">
        <v>2.4973321461896986E-2</v>
      </c>
    </row>
    <row r="31" spans="1:15" x14ac:dyDescent="0.25">
      <c r="A31" s="2"/>
      <c r="B31" s="20"/>
      <c r="C31" s="20"/>
      <c r="D31" s="20"/>
      <c r="E31" s="20"/>
      <c r="F31" s="20"/>
      <c r="G31" s="20"/>
      <c r="H31" s="21"/>
      <c r="I31" s="20"/>
      <c r="J31" s="20"/>
      <c r="K31" s="21"/>
      <c r="L31" s="21"/>
      <c r="N31" s="3"/>
      <c r="O31" s="22"/>
    </row>
    <row r="32" spans="1:15" x14ac:dyDescent="0.25">
      <c r="A32" s="2"/>
      <c r="B32" s="20"/>
      <c r="C32" s="20"/>
      <c r="D32" s="20"/>
      <c r="E32" s="20"/>
      <c r="F32" s="20"/>
      <c r="G32" s="20"/>
      <c r="H32" s="21"/>
      <c r="I32" s="20"/>
      <c r="J32" s="20"/>
      <c r="K32" s="21"/>
      <c r="L32" s="21"/>
      <c r="N32" s="3"/>
      <c r="O32" s="22"/>
    </row>
    <row r="33" spans="1:15" x14ac:dyDescent="0.25">
      <c r="A33" s="2"/>
      <c r="B33" s="20"/>
      <c r="C33" s="20"/>
      <c r="D33" s="20"/>
      <c r="E33" s="20"/>
      <c r="F33" s="20"/>
      <c r="G33" s="20"/>
      <c r="H33" s="21"/>
      <c r="I33" s="20"/>
      <c r="J33" s="20"/>
      <c r="K33" s="21"/>
      <c r="L33" s="21"/>
      <c r="N33" s="3"/>
      <c r="O33" s="22"/>
    </row>
    <row r="34" spans="1:15" x14ac:dyDescent="0.25">
      <c r="A34" s="2"/>
      <c r="B34" s="20"/>
      <c r="C34" s="20"/>
      <c r="D34" s="20"/>
      <c r="E34" s="20"/>
      <c r="F34" s="20"/>
      <c r="G34" s="20"/>
      <c r="H34" s="21"/>
      <c r="I34" s="20"/>
      <c r="J34" s="20"/>
      <c r="K34" s="21"/>
      <c r="L34" s="21"/>
      <c r="N34" s="3"/>
      <c r="O34" s="22"/>
    </row>
    <row r="35" spans="1:15" x14ac:dyDescent="0.25">
      <c r="A35" s="2"/>
      <c r="B35" s="20"/>
      <c r="C35" s="20"/>
      <c r="D35" s="20"/>
      <c r="E35" s="20"/>
      <c r="F35" s="20"/>
      <c r="G35" s="20"/>
      <c r="H35" s="21"/>
      <c r="I35" s="20"/>
      <c r="J35" s="20"/>
      <c r="K35" s="21"/>
      <c r="L35" s="21"/>
      <c r="N35" s="3"/>
      <c r="O35" s="22"/>
    </row>
    <row r="36" spans="1:15" x14ac:dyDescent="0.25">
      <c r="A36" s="2"/>
      <c r="B36" s="20"/>
      <c r="C36" s="20"/>
      <c r="D36" s="20"/>
      <c r="E36" s="20"/>
      <c r="F36" s="20"/>
      <c r="G36" s="20"/>
      <c r="H36" s="21"/>
      <c r="I36" s="20"/>
      <c r="J36" s="20"/>
      <c r="K36" s="21"/>
      <c r="L36" s="21"/>
      <c r="N36" s="3"/>
      <c r="O36" s="22"/>
    </row>
    <row r="37" spans="1:15" x14ac:dyDescent="0.25">
      <c r="A37" s="2"/>
      <c r="B37" s="20"/>
      <c r="C37" s="20"/>
      <c r="D37" s="20"/>
      <c r="E37" s="20"/>
      <c r="F37" s="20"/>
      <c r="G37" s="20"/>
      <c r="H37" s="21"/>
      <c r="I37" s="20"/>
      <c r="J37" s="20"/>
      <c r="K37" s="21"/>
      <c r="L37" s="21"/>
      <c r="N37" s="3"/>
      <c r="O37" s="22"/>
    </row>
    <row r="38" spans="1:15" x14ac:dyDescent="0.25">
      <c r="A38" s="2"/>
      <c r="B38" s="20"/>
      <c r="C38" s="20"/>
      <c r="D38" s="20"/>
      <c r="E38" s="20"/>
      <c r="F38" s="20"/>
      <c r="G38" s="20"/>
      <c r="H38" s="21"/>
      <c r="I38" s="20"/>
      <c r="J38" s="20"/>
      <c r="K38" s="21"/>
      <c r="L38" s="21"/>
      <c r="N38" s="3"/>
      <c r="O38" s="22"/>
    </row>
    <row r="39" spans="1:15" x14ac:dyDescent="0.25">
      <c r="A39" s="2"/>
      <c r="B39" s="20"/>
      <c r="C39" s="20"/>
      <c r="D39" s="20"/>
      <c r="E39" s="20"/>
      <c r="F39" s="20"/>
      <c r="G39" s="20"/>
      <c r="H39" s="21"/>
      <c r="I39" s="20"/>
      <c r="J39" s="20"/>
      <c r="K39" s="21"/>
      <c r="L39" s="21"/>
      <c r="N39" s="3"/>
      <c r="O39" s="22"/>
    </row>
    <row r="40" spans="1:15" x14ac:dyDescent="0.25">
      <c r="A40" s="2"/>
      <c r="B40" s="20"/>
      <c r="C40" s="20"/>
      <c r="D40" s="20"/>
      <c r="E40" s="20"/>
      <c r="F40" s="20"/>
      <c r="G40" s="20"/>
      <c r="H40" s="21"/>
      <c r="I40" s="20"/>
      <c r="J40" s="20"/>
      <c r="K40" s="21"/>
      <c r="L40" s="21"/>
      <c r="N40" s="3"/>
      <c r="O40" s="22"/>
    </row>
    <row r="41" spans="1:15" x14ac:dyDescent="0.25">
      <c r="A41" s="2"/>
      <c r="B41" s="20"/>
      <c r="C41" s="20"/>
      <c r="D41" s="20"/>
      <c r="E41" s="20"/>
      <c r="F41" s="20"/>
      <c r="G41" s="20"/>
      <c r="H41" s="21"/>
      <c r="I41" s="20"/>
      <c r="J41" s="20"/>
      <c r="K41" s="21"/>
      <c r="L41" s="21"/>
      <c r="N41" s="3"/>
      <c r="O41" s="22"/>
    </row>
    <row r="42" spans="1:15" x14ac:dyDescent="0.25">
      <c r="A42" s="2"/>
      <c r="B42" s="20"/>
      <c r="C42" s="20"/>
      <c r="D42" s="20"/>
      <c r="E42" s="20"/>
      <c r="F42" s="20"/>
      <c r="G42" s="20"/>
      <c r="H42" s="21"/>
      <c r="I42" s="20"/>
      <c r="J42" s="20"/>
      <c r="K42" s="21"/>
      <c r="L42" s="21"/>
      <c r="N42" s="3"/>
      <c r="O42" s="22"/>
    </row>
    <row r="43" spans="1:15" x14ac:dyDescent="0.25">
      <c r="A43" s="2"/>
      <c r="B43" s="20"/>
      <c r="C43" s="20"/>
      <c r="D43" s="20"/>
      <c r="E43" s="20"/>
      <c r="F43" s="20"/>
      <c r="G43" s="20"/>
      <c r="H43" s="21"/>
      <c r="I43" s="20"/>
      <c r="J43" s="20"/>
      <c r="K43" s="21"/>
      <c r="L43" s="21"/>
      <c r="N43" s="3"/>
      <c r="O43" s="22"/>
    </row>
    <row r="44" spans="1:15" x14ac:dyDescent="0.25">
      <c r="A44" s="2"/>
      <c r="B44" s="20"/>
      <c r="C44" s="20"/>
      <c r="D44" s="20"/>
      <c r="E44" s="20"/>
      <c r="F44" s="20"/>
      <c r="G44" s="20"/>
      <c r="H44" s="21"/>
      <c r="I44" s="20"/>
      <c r="J44" s="20"/>
      <c r="K44" s="21"/>
      <c r="L44" s="21"/>
      <c r="N44" s="3"/>
      <c r="O44" s="22"/>
    </row>
    <row r="45" spans="1:15" x14ac:dyDescent="0.25">
      <c r="A45" s="2"/>
      <c r="B45" s="20"/>
      <c r="C45" s="20"/>
      <c r="D45" s="20"/>
      <c r="E45" s="20"/>
      <c r="F45" s="20"/>
      <c r="G45" s="20"/>
      <c r="H45" s="21"/>
      <c r="I45" s="20"/>
      <c r="J45" s="20"/>
      <c r="K45" s="21"/>
      <c r="L45" s="21"/>
      <c r="N45" s="3"/>
      <c r="O45" s="22"/>
    </row>
    <row r="46" spans="1:15" x14ac:dyDescent="0.25">
      <c r="A46" s="2"/>
      <c r="B46" s="20"/>
      <c r="C46" s="20"/>
      <c r="D46" s="20"/>
      <c r="E46" s="20"/>
      <c r="F46" s="20"/>
      <c r="G46" s="20"/>
      <c r="H46" s="21"/>
      <c r="I46" s="20"/>
      <c r="J46" s="20"/>
      <c r="K46" s="21"/>
      <c r="L46" s="21"/>
      <c r="N46" s="3"/>
      <c r="O46" s="22"/>
    </row>
    <row r="47" spans="1:15" x14ac:dyDescent="0.25">
      <c r="A47" s="2"/>
      <c r="B47" s="20"/>
      <c r="C47" s="20"/>
      <c r="D47" s="20"/>
      <c r="E47" s="20"/>
      <c r="F47" s="20"/>
      <c r="G47" s="20"/>
      <c r="H47" s="21"/>
      <c r="I47" s="20"/>
      <c r="J47" s="20"/>
      <c r="K47" s="21"/>
      <c r="L47" s="21"/>
      <c r="N47" s="3"/>
      <c r="O47" s="22"/>
    </row>
    <row r="48" spans="1:15" x14ac:dyDescent="0.25">
      <c r="A48" s="2"/>
      <c r="B48" s="20"/>
      <c r="C48" s="20"/>
      <c r="D48" s="20"/>
      <c r="E48" s="20"/>
      <c r="F48" s="20"/>
      <c r="G48" s="20"/>
      <c r="H48" s="21"/>
      <c r="I48" s="20"/>
      <c r="J48" s="20"/>
      <c r="K48" s="21"/>
      <c r="L48" s="21"/>
      <c r="N48" s="3"/>
      <c r="O48" s="22"/>
    </row>
    <row r="49" spans="1:15" x14ac:dyDescent="0.25">
      <c r="A49" s="2"/>
      <c r="B49" s="20"/>
      <c r="C49" s="20"/>
      <c r="D49" s="20"/>
      <c r="E49" s="20"/>
      <c r="F49" s="20"/>
      <c r="G49" s="20"/>
      <c r="H49" s="21"/>
      <c r="I49" s="20"/>
      <c r="J49" s="20"/>
      <c r="K49" s="21"/>
      <c r="L49" s="21"/>
      <c r="N49" s="3"/>
      <c r="O49" s="22"/>
    </row>
    <row r="50" spans="1:15" x14ac:dyDescent="0.25">
      <c r="A50" s="2"/>
      <c r="B50" s="20"/>
      <c r="C50" s="20"/>
      <c r="D50" s="20"/>
      <c r="E50" s="20"/>
      <c r="F50" s="20"/>
      <c r="G50" s="20"/>
      <c r="H50" s="21"/>
      <c r="I50" s="20"/>
      <c r="J50" s="20"/>
      <c r="K50" s="21"/>
      <c r="L50" s="21"/>
      <c r="N50" s="3"/>
      <c r="O50" s="22"/>
    </row>
    <row r="51" spans="1:15" x14ac:dyDescent="0.25">
      <c r="A51" s="2"/>
      <c r="B51" s="20"/>
      <c r="C51" s="20"/>
      <c r="D51" s="20"/>
      <c r="E51" s="20"/>
      <c r="F51" s="20"/>
      <c r="G51" s="20"/>
      <c r="H51" s="21"/>
      <c r="I51" s="20"/>
      <c r="J51" s="20"/>
      <c r="K51" s="21"/>
      <c r="L51" s="21"/>
      <c r="N51" s="3"/>
      <c r="O51" s="22"/>
    </row>
    <row r="52" spans="1:15" x14ac:dyDescent="0.25">
      <c r="A52" s="2"/>
      <c r="B52" s="20"/>
      <c r="C52" s="20"/>
      <c r="D52" s="20"/>
      <c r="E52" s="20"/>
      <c r="F52" s="20"/>
      <c r="G52" s="20"/>
      <c r="H52" s="21"/>
      <c r="I52" s="20"/>
      <c r="J52" s="20"/>
      <c r="K52" s="21"/>
      <c r="L52" s="21"/>
      <c r="N52" s="3"/>
      <c r="O52" s="22"/>
    </row>
    <row r="53" spans="1:15" x14ac:dyDescent="0.25">
      <c r="A53" s="2"/>
      <c r="B53" s="20"/>
      <c r="C53" s="20"/>
      <c r="D53" s="20"/>
      <c r="E53" s="20"/>
      <c r="F53" s="20"/>
      <c r="G53" s="20"/>
      <c r="H53" s="21"/>
      <c r="I53" s="20"/>
      <c r="J53" s="20"/>
      <c r="K53" s="21"/>
      <c r="L53" s="21"/>
      <c r="N53" s="3"/>
      <c r="O53" s="22"/>
    </row>
    <row r="54" spans="1:15" x14ac:dyDescent="0.25">
      <c r="A54" s="2"/>
      <c r="B54" s="20"/>
      <c r="C54" s="20"/>
      <c r="D54" s="20"/>
      <c r="E54" s="20"/>
      <c r="F54" s="20"/>
      <c r="G54" s="20"/>
      <c r="H54" s="21"/>
      <c r="I54" s="20"/>
      <c r="J54" s="20"/>
      <c r="K54" s="21"/>
      <c r="L54" s="21"/>
      <c r="N54" s="3"/>
      <c r="O54" s="22"/>
    </row>
    <row r="55" spans="1:15" x14ac:dyDescent="0.25">
      <c r="A55" s="2"/>
      <c r="B55" s="20"/>
      <c r="C55" s="20"/>
      <c r="D55" s="20"/>
      <c r="E55" s="20"/>
      <c r="F55" s="20"/>
      <c r="G55" s="20"/>
      <c r="H55" s="21"/>
      <c r="I55" s="20"/>
      <c r="J55" s="20"/>
      <c r="K55" s="21"/>
      <c r="L55" s="21"/>
      <c r="N55" s="3"/>
      <c r="O55" s="22"/>
    </row>
  </sheetData>
  <mergeCells count="1">
    <mergeCell ref="B4: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activeCell="D1" sqref="D1:L1"/>
    </sheetView>
  </sheetViews>
  <sheetFormatPr baseColWidth="10" defaultColWidth="9.140625" defaultRowHeight="15" x14ac:dyDescent="0.25"/>
  <cols>
    <col min="13" max="13" width="12" bestFit="1" customWidth="1"/>
    <col min="15" max="15" width="9.5703125" customWidth="1"/>
    <col min="16" max="16" width="11" bestFit="1" customWidth="1"/>
  </cols>
  <sheetData>
    <row r="1" spans="1:21" ht="15.75" thickBot="1" x14ac:dyDescent="0.3">
      <c r="A1" t="s">
        <v>26</v>
      </c>
      <c r="B1" t="s">
        <v>38</v>
      </c>
      <c r="C1" t="s">
        <v>39</v>
      </c>
    </row>
    <row r="2" spans="1:21" ht="15.75" thickBot="1" x14ac:dyDescent="0.3">
      <c r="A2" s="5" t="s">
        <v>12</v>
      </c>
      <c r="B2" s="6"/>
      <c r="C2" s="8">
        <v>0.8</v>
      </c>
      <c r="D2" s="7" t="s">
        <v>13</v>
      </c>
    </row>
    <row r="3" spans="1:21" ht="15.75" thickBot="1" x14ac:dyDescent="0.3">
      <c r="G3" s="19" t="s">
        <v>25</v>
      </c>
      <c r="O3" s="18" t="s">
        <v>24</v>
      </c>
    </row>
    <row r="4" spans="1:21" ht="30.75" thickBot="1" x14ac:dyDescent="0.3">
      <c r="A4" s="23" t="s">
        <v>29</v>
      </c>
      <c r="B4" s="28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30"/>
      <c r="M4" s="2" t="s">
        <v>14</v>
      </c>
      <c r="N4" t="s">
        <v>16</v>
      </c>
      <c r="O4" s="2" t="s">
        <v>19</v>
      </c>
    </row>
    <row r="5" spans="1:21" ht="30.75" thickBot="1" x14ac:dyDescent="0.3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8</v>
      </c>
      <c r="L5" s="1" t="s">
        <v>11</v>
      </c>
      <c r="M5" s="9" t="s">
        <v>9</v>
      </c>
      <c r="N5" s="4" t="s">
        <v>17</v>
      </c>
      <c r="O5" s="4" t="s">
        <v>20</v>
      </c>
      <c r="P5" s="1" t="s">
        <v>18</v>
      </c>
      <c r="R5" s="12" t="s">
        <v>23</v>
      </c>
      <c r="S5" s="13"/>
    </row>
    <row r="6" spans="1:21" x14ac:dyDescent="0.25">
      <c r="A6" s="2"/>
      <c r="B6" s="20">
        <v>5000</v>
      </c>
      <c r="C6" s="20">
        <v>42.752499999999998</v>
      </c>
      <c r="D6" s="20">
        <v>4.3708200000000001</v>
      </c>
      <c r="E6" s="20">
        <v>42.975299999999997</v>
      </c>
      <c r="F6" s="20">
        <v>5.8373799999999996</v>
      </c>
      <c r="G6" s="20">
        <v>1.0001599999999999</v>
      </c>
      <c r="H6" s="20">
        <v>2.89425E-4</v>
      </c>
      <c r="I6" s="20">
        <v>31415.9</v>
      </c>
      <c r="J6" s="24">
        <v>1.4565237417641382E-5</v>
      </c>
      <c r="K6" s="25">
        <v>18854958840.430714</v>
      </c>
      <c r="L6" s="21">
        <v>18854900000</v>
      </c>
      <c r="M6" s="10">
        <v>18854926988.239346</v>
      </c>
      <c r="N6" s="3">
        <v>12067173657.87566</v>
      </c>
      <c r="O6" s="26">
        <v>0.12067173657875659</v>
      </c>
      <c r="R6" s="14" t="s">
        <v>21</v>
      </c>
      <c r="S6" s="15">
        <v>8.5000000000000006E-2</v>
      </c>
      <c r="U6">
        <f>-S7/S6</f>
        <v>0.13882352941176468</v>
      </c>
    </row>
    <row r="7" spans="1:21" ht="15.75" thickBot="1" x14ac:dyDescent="0.3">
      <c r="A7" s="2"/>
      <c r="B7" s="20">
        <v>5000</v>
      </c>
      <c r="C7" s="20">
        <v>42.4846</v>
      </c>
      <c r="D7" s="20">
        <v>3.6674799999999999</v>
      </c>
      <c r="E7" s="20">
        <v>42.642600000000002</v>
      </c>
      <c r="F7" s="20">
        <v>4.9338199999999999</v>
      </c>
      <c r="G7" s="20">
        <v>0.93545299999999998</v>
      </c>
      <c r="H7" s="20">
        <v>2.6927100000000002E-4</v>
      </c>
      <c r="I7" s="20">
        <v>31415.9</v>
      </c>
      <c r="J7" s="24">
        <v>1.7358521657861885E-5</v>
      </c>
      <c r="K7" s="25">
        <v>13275022129.508217</v>
      </c>
      <c r="L7" s="21">
        <v>13275000000</v>
      </c>
      <c r="M7" s="10">
        <v>13274999703.654688</v>
      </c>
      <c r="N7" s="3">
        <v>8496014162.8852606</v>
      </c>
      <c r="O7" s="26">
        <v>8.4960141628852598E-2</v>
      </c>
      <c r="R7" s="16" t="s">
        <v>22</v>
      </c>
      <c r="S7" s="17">
        <v>-1.18E-2</v>
      </c>
    </row>
    <row r="8" spans="1:21" x14ac:dyDescent="0.25">
      <c r="A8" s="2"/>
      <c r="B8" s="20">
        <v>5000</v>
      </c>
      <c r="C8" s="20">
        <v>42.130499999999998</v>
      </c>
      <c r="D8" s="20">
        <v>3.0442900000000002</v>
      </c>
      <c r="E8" s="20">
        <v>42.240299999999998</v>
      </c>
      <c r="F8" s="20">
        <v>4.13293</v>
      </c>
      <c r="G8" s="20">
        <v>0.87440399999999996</v>
      </c>
      <c r="H8" s="20">
        <v>2.4721200000000002E-4</v>
      </c>
      <c r="I8" s="20">
        <v>31415.9</v>
      </c>
      <c r="J8" s="24">
        <v>2.091194695964422E-5</v>
      </c>
      <c r="K8" s="25">
        <v>9146854853.9808273</v>
      </c>
      <c r="L8" s="21">
        <v>9146860000</v>
      </c>
      <c r="M8" s="10">
        <v>9146839401.9518051</v>
      </c>
      <c r="N8" s="3">
        <v>5853987106.5477304</v>
      </c>
      <c r="O8" s="26">
        <v>5.8539871065477297E-2</v>
      </c>
    </row>
    <row r="9" spans="1:21" x14ac:dyDescent="0.25">
      <c r="A9" s="2"/>
      <c r="B9" s="20">
        <v>5000</v>
      </c>
      <c r="C9" s="20">
        <v>41.743299999999998</v>
      </c>
      <c r="D9" s="20">
        <v>2.5603099999999999</v>
      </c>
      <c r="E9" s="20">
        <v>41.8217</v>
      </c>
      <c r="F9" s="20">
        <v>3.5098199999999999</v>
      </c>
      <c r="G9" s="20">
        <v>0.81762800000000002</v>
      </c>
      <c r="H9" s="20">
        <v>2.2194200000000001E-4</v>
      </c>
      <c r="I9" s="20">
        <v>31415.9</v>
      </c>
      <c r="J9" s="24">
        <v>2.4864969870748194E-5</v>
      </c>
      <c r="K9" s="25">
        <v>6469710538.7553606</v>
      </c>
      <c r="L9" s="21">
        <v>6469680000</v>
      </c>
      <c r="M9" s="10">
        <v>6469699609.2985573</v>
      </c>
      <c r="N9" s="3">
        <v>4140614744.8034315</v>
      </c>
      <c r="O9" s="26">
        <v>4.1406147448034315E-2</v>
      </c>
    </row>
    <row r="10" spans="1:21" x14ac:dyDescent="0.25">
      <c r="A10" s="2"/>
      <c r="B10" s="20">
        <v>5000</v>
      </c>
      <c r="C10" s="20">
        <v>41.386000000000003</v>
      </c>
      <c r="D10" s="20">
        <v>2.2017600000000002</v>
      </c>
      <c r="E10" s="20">
        <v>41.444600000000001</v>
      </c>
      <c r="F10" s="20">
        <v>3.0452900000000001</v>
      </c>
      <c r="G10" s="20">
        <v>0.76482700000000003</v>
      </c>
      <c r="H10" s="20">
        <v>1.91874E-4</v>
      </c>
      <c r="I10" s="20">
        <v>31415.9</v>
      </c>
      <c r="J10" s="24">
        <v>2.8914155498226554E-5</v>
      </c>
      <c r="K10" s="25">
        <v>4784534608.9841127</v>
      </c>
      <c r="L10" s="21">
        <v>4784510000</v>
      </c>
      <c r="M10" s="10">
        <v>4784526526.3405361</v>
      </c>
      <c r="N10" s="3">
        <v>3062102149.7498326</v>
      </c>
      <c r="O10" s="26">
        <v>3.0621021497498326E-2</v>
      </c>
    </row>
    <row r="11" spans="1:21" x14ac:dyDescent="0.25">
      <c r="A11" s="2"/>
      <c r="B11" s="20">
        <v>5000</v>
      </c>
      <c r="C11" s="20">
        <v>41.052100000000003</v>
      </c>
      <c r="D11" s="20">
        <v>1.9350799999999999</v>
      </c>
      <c r="E11" s="20">
        <v>41.097700000000003</v>
      </c>
      <c r="F11" s="20">
        <v>2.69876</v>
      </c>
      <c r="G11" s="20">
        <v>0.71507699999999996</v>
      </c>
      <c r="H11" s="20">
        <v>1.59388E-4</v>
      </c>
      <c r="I11" s="20">
        <v>31415.9</v>
      </c>
      <c r="J11" s="24">
        <v>3.289891426182654E-5</v>
      </c>
      <c r="K11" s="25">
        <v>3695707523.135684</v>
      </c>
      <c r="L11" s="21">
        <v>3695710000</v>
      </c>
      <c r="M11" s="10">
        <v>3695701279.8771205</v>
      </c>
      <c r="N11" s="3">
        <v>2365252814.806838</v>
      </c>
      <c r="O11" s="26">
        <v>2.365252814806838E-2</v>
      </c>
    </row>
    <row r="12" spans="1:21" x14ac:dyDescent="0.25">
      <c r="A12" s="2"/>
      <c r="B12" s="20">
        <v>5000</v>
      </c>
      <c r="C12" s="20">
        <v>40.769599999999997</v>
      </c>
      <c r="D12" s="20">
        <v>1.7519</v>
      </c>
      <c r="E12" s="20">
        <v>40.807200000000002</v>
      </c>
      <c r="F12" s="20">
        <v>2.4605299999999999</v>
      </c>
      <c r="G12" s="20">
        <v>0.66868899999999998</v>
      </c>
      <c r="H12" s="20">
        <v>1.2564499999999999E-4</v>
      </c>
      <c r="I12" s="20">
        <v>31415.9</v>
      </c>
      <c r="J12" s="24">
        <v>3.6338849825775042E-5</v>
      </c>
      <c r="K12" s="25">
        <v>3029133197.6875291</v>
      </c>
      <c r="L12" s="21">
        <v>3029130000</v>
      </c>
      <c r="M12" s="10">
        <v>3029128080.4909821</v>
      </c>
      <c r="N12" s="3">
        <v>1938645246.5200191</v>
      </c>
      <c r="O12" s="26">
        <v>1.9386452465200189E-2</v>
      </c>
    </row>
    <row r="13" spans="1:21" x14ac:dyDescent="0.25">
      <c r="A13" s="2"/>
      <c r="B13" s="20">
        <v>5000</v>
      </c>
      <c r="C13" s="20">
        <v>40.528100000000002</v>
      </c>
      <c r="D13" s="20">
        <v>1.60473</v>
      </c>
      <c r="E13" s="20">
        <v>40.559899999999999</v>
      </c>
      <c r="F13" s="20">
        <v>2.2674699999999999</v>
      </c>
      <c r="G13" s="20">
        <v>0.62535399999999997</v>
      </c>
      <c r="H13" s="21">
        <v>9.6854099999999998E-5</v>
      </c>
      <c r="I13" s="20">
        <v>31415.9</v>
      </c>
      <c r="J13" s="24">
        <v>3.9671490537208943E-5</v>
      </c>
      <c r="K13" s="25">
        <v>2541579441.067595</v>
      </c>
      <c r="L13" s="21">
        <v>2541580000</v>
      </c>
      <c r="M13" s="10">
        <v>2541575147.5087805</v>
      </c>
      <c r="N13" s="3">
        <v>1626610842.2832611</v>
      </c>
      <c r="O13" s="26">
        <v>1.6266108422832611E-2</v>
      </c>
    </row>
    <row r="14" spans="1:21" x14ac:dyDescent="0.25">
      <c r="A14" s="2"/>
      <c r="B14" s="20">
        <v>5000</v>
      </c>
      <c r="C14" s="20">
        <v>40.321800000000003</v>
      </c>
      <c r="D14" s="20">
        <v>1.4936100000000001</v>
      </c>
      <c r="E14" s="20">
        <v>40.349400000000003</v>
      </c>
      <c r="F14" s="20">
        <v>2.1213899999999999</v>
      </c>
      <c r="G14" s="20">
        <v>0.58475999999999995</v>
      </c>
      <c r="H14" s="21">
        <v>7.6642000000000002E-5</v>
      </c>
      <c r="I14" s="20">
        <v>31415.9</v>
      </c>
      <c r="J14" s="24">
        <v>4.2622927678426969E-5</v>
      </c>
      <c r="K14" s="25">
        <v>2201781258.2756042</v>
      </c>
      <c r="L14" s="21">
        <v>2201770000</v>
      </c>
      <c r="M14" s="10">
        <v>2201777538.7470398</v>
      </c>
      <c r="N14" s="3">
        <v>1409140005.296387</v>
      </c>
      <c r="O14" s="26">
        <v>1.4091400052963868E-2</v>
      </c>
    </row>
    <row r="15" spans="1:21" x14ac:dyDescent="0.25">
      <c r="A15" s="2"/>
      <c r="B15" s="20">
        <v>5000</v>
      </c>
      <c r="C15" s="20">
        <v>40.152299999999997</v>
      </c>
      <c r="D15" s="20">
        <v>1.4077999999999999</v>
      </c>
      <c r="E15" s="20">
        <v>40.177</v>
      </c>
      <c r="F15" s="20">
        <v>2.0080499999999999</v>
      </c>
      <c r="G15" s="20">
        <v>0.54691500000000004</v>
      </c>
      <c r="H15" s="21">
        <v>6.2851199999999999E-5</v>
      </c>
      <c r="I15" s="20">
        <v>31415.9</v>
      </c>
      <c r="J15" s="24">
        <v>4.5220934088489348E-5</v>
      </c>
      <c r="K15" s="25">
        <v>1956057725.2986693</v>
      </c>
      <c r="L15" s="21">
        <v>1956040000</v>
      </c>
      <c r="M15" s="10">
        <v>1956054420.8775084</v>
      </c>
      <c r="N15" s="3">
        <v>1251876944.1911485</v>
      </c>
      <c r="O15" s="26">
        <v>1.2518769441911484E-2</v>
      </c>
    </row>
    <row r="16" spans="1:21" x14ac:dyDescent="0.25">
      <c r="A16" s="2"/>
      <c r="B16" s="20">
        <v>5000</v>
      </c>
      <c r="C16" s="20">
        <v>40.0015</v>
      </c>
      <c r="D16" s="20">
        <v>1.3258000000000001</v>
      </c>
      <c r="E16" s="20">
        <v>40.023499999999999</v>
      </c>
      <c r="F16" s="20">
        <v>1.8983000000000001</v>
      </c>
      <c r="G16" s="20">
        <v>0.51151100000000005</v>
      </c>
      <c r="H16" s="21">
        <v>5.30585E-5</v>
      </c>
      <c r="I16" s="20">
        <v>31415.9</v>
      </c>
      <c r="J16" s="24">
        <v>4.8017823962720845E-5</v>
      </c>
      <c r="K16" s="25">
        <v>1734825410.4539633</v>
      </c>
      <c r="L16" s="21">
        <v>1734810000</v>
      </c>
      <c r="M16" s="10">
        <v>1734822479.7665286</v>
      </c>
      <c r="N16" s="3">
        <v>1110288262.6905367</v>
      </c>
      <c r="O16" s="26">
        <v>1.1102882626905366E-2</v>
      </c>
    </row>
    <row r="17" spans="1:15" x14ac:dyDescent="0.25">
      <c r="A17" s="2"/>
      <c r="B17" s="20">
        <v>5000</v>
      </c>
      <c r="C17" s="20">
        <v>39.881100000000004</v>
      </c>
      <c r="D17" s="20">
        <v>1.2598100000000001</v>
      </c>
      <c r="E17" s="20">
        <v>39.901000000000003</v>
      </c>
      <c r="F17" s="20">
        <v>1.80932</v>
      </c>
      <c r="G17" s="20">
        <v>0.477968</v>
      </c>
      <c r="H17" s="21">
        <v>4.4836799999999997E-5</v>
      </c>
      <c r="I17" s="20">
        <v>31415.9</v>
      </c>
      <c r="J17" s="24">
        <v>5.0533041498142818E-5</v>
      </c>
      <c r="K17" s="25">
        <v>1566425873.6874943</v>
      </c>
      <c r="L17" s="21">
        <v>1566410000</v>
      </c>
      <c r="M17" s="10">
        <v>1566423227.4819465</v>
      </c>
      <c r="N17" s="3">
        <v>1002512559.1599965</v>
      </c>
      <c r="O17" s="26">
        <v>1.0025125591599965E-2</v>
      </c>
    </row>
    <row r="18" spans="1:15" x14ac:dyDescent="0.25">
      <c r="A18" s="2"/>
      <c r="B18" s="20">
        <v>5000</v>
      </c>
      <c r="C18" s="20">
        <v>39.768500000000003</v>
      </c>
      <c r="D18" s="20">
        <v>1.1974400000000001</v>
      </c>
      <c r="E18" s="20">
        <v>39.786499999999997</v>
      </c>
      <c r="F18" s="20">
        <v>1.7246699999999999</v>
      </c>
      <c r="G18" s="20">
        <v>0.44702199999999997</v>
      </c>
      <c r="H18" s="21">
        <v>3.74303E-5</v>
      </c>
      <c r="I18" s="20">
        <v>31415.9</v>
      </c>
      <c r="J18" s="24">
        <v>5.3165111412492733E-5</v>
      </c>
      <c r="K18" s="25">
        <v>1415165616.9567788</v>
      </c>
      <c r="L18" s="21">
        <v>1415160000</v>
      </c>
      <c r="M18" s="10">
        <v>1415163226.2792692</v>
      </c>
      <c r="N18" s="3">
        <v>905705994.85233855</v>
      </c>
      <c r="O18" s="26">
        <v>9.0570599485233858E-3</v>
      </c>
    </row>
    <row r="19" spans="1:15" x14ac:dyDescent="0.25">
      <c r="A19" s="2"/>
      <c r="B19" s="20">
        <v>5000</v>
      </c>
      <c r="C19" s="20">
        <v>39.675199999999997</v>
      </c>
      <c r="D19" s="20">
        <v>1.1433199999999999</v>
      </c>
      <c r="E19" s="20">
        <v>39.691699999999997</v>
      </c>
      <c r="F19" s="20">
        <v>1.6506400000000001</v>
      </c>
      <c r="G19" s="20">
        <v>0.41802899999999998</v>
      </c>
      <c r="H19" s="21">
        <v>3.0411599999999999E-5</v>
      </c>
      <c r="I19" s="20">
        <v>31415.9</v>
      </c>
      <c r="J19" s="24">
        <v>5.568172603450942E-5</v>
      </c>
      <c r="K19" s="25">
        <v>1290135562.3857763</v>
      </c>
      <c r="L19" s="21">
        <v>1290140000</v>
      </c>
      <c r="M19" s="10">
        <v>1290133382.9249158</v>
      </c>
      <c r="N19" s="3">
        <v>825686759.92689693</v>
      </c>
      <c r="O19" s="26">
        <v>8.2568675992689688E-3</v>
      </c>
    </row>
    <row r="20" spans="1:15" x14ac:dyDescent="0.25">
      <c r="A20" s="2"/>
      <c r="B20" s="20">
        <v>5000</v>
      </c>
      <c r="C20" s="20">
        <v>39.612699999999997</v>
      </c>
      <c r="D20" s="20">
        <v>1.0954900000000001</v>
      </c>
      <c r="E20" s="20">
        <v>39.627899999999997</v>
      </c>
      <c r="F20" s="20">
        <v>1.5841099999999999</v>
      </c>
      <c r="G20" s="20">
        <v>0.39086900000000002</v>
      </c>
      <c r="H20" s="21">
        <v>2.4139E-5</v>
      </c>
      <c r="I20" s="20">
        <v>31415.9</v>
      </c>
      <c r="J20" s="24">
        <v>5.8112836273973568E-5</v>
      </c>
      <c r="K20" s="25">
        <v>1184449585.9190996</v>
      </c>
      <c r="L20" s="21">
        <v>1184450000</v>
      </c>
      <c r="M20" s="10">
        <v>1184447584.9964139</v>
      </c>
      <c r="N20" s="3">
        <v>758047734.98822391</v>
      </c>
      <c r="O20" s="26">
        <v>7.580477349882239E-3</v>
      </c>
    </row>
    <row r="21" spans="1:15" x14ac:dyDescent="0.25">
      <c r="A21" s="2"/>
      <c r="B21" s="20">
        <v>5000</v>
      </c>
      <c r="C21" s="20">
        <v>39.581400000000002</v>
      </c>
      <c r="D21" s="20">
        <v>1.05691</v>
      </c>
      <c r="E21" s="20">
        <v>39.595500000000001</v>
      </c>
      <c r="F21" s="20">
        <v>1.52955</v>
      </c>
      <c r="G21" s="20">
        <v>0.365541</v>
      </c>
      <c r="H21" s="21">
        <v>1.8628099999999999E-5</v>
      </c>
      <c r="I21" s="20">
        <v>31415.9</v>
      </c>
      <c r="J21" s="24">
        <v>6.0234107927614748E-5</v>
      </c>
      <c r="K21" s="25">
        <v>1102492793.6523128</v>
      </c>
      <c r="L21" s="21">
        <v>1102480000</v>
      </c>
      <c r="M21" s="10">
        <v>1102490931.1814511</v>
      </c>
      <c r="N21" s="3">
        <v>705595387.93748033</v>
      </c>
      <c r="O21" s="26">
        <v>7.0559538793748032E-3</v>
      </c>
    </row>
    <row r="22" spans="1:15" x14ac:dyDescent="0.25">
      <c r="A22" s="2"/>
      <c r="B22" s="20">
        <v>5000</v>
      </c>
      <c r="C22" s="20">
        <v>39.519199999999998</v>
      </c>
      <c r="D22" s="20">
        <v>1.0133099999999999</v>
      </c>
      <c r="E22" s="20">
        <v>39.532200000000003</v>
      </c>
      <c r="F22" s="20">
        <v>1.4688000000000001</v>
      </c>
      <c r="G22" s="20">
        <v>0.34176600000000001</v>
      </c>
      <c r="H22" s="21">
        <v>1.4E-5</v>
      </c>
      <c r="I22" s="20">
        <v>31415.9</v>
      </c>
      <c r="J22" s="24">
        <v>6.2825819354171285E-5</v>
      </c>
      <c r="K22" s="25">
        <v>1013408173.0870596</v>
      </c>
      <c r="L22" s="21">
        <v>1013410000</v>
      </c>
      <c r="M22" s="10">
        <v>1013406461.109254</v>
      </c>
      <c r="N22" s="3">
        <v>648581230.77571833</v>
      </c>
      <c r="O22" s="26">
        <v>6.4858123077571831E-3</v>
      </c>
    </row>
    <row r="23" spans="1:15" x14ac:dyDescent="0.25">
      <c r="A23" s="2"/>
      <c r="B23" s="20">
        <v>5000</v>
      </c>
      <c r="C23" s="20">
        <v>39.462400000000002</v>
      </c>
      <c r="D23" s="20">
        <v>0.97571200000000002</v>
      </c>
      <c r="E23" s="20">
        <v>39.474499999999999</v>
      </c>
      <c r="F23" s="20">
        <v>1.4163600000000001</v>
      </c>
      <c r="G23" s="20">
        <v>0.31964399999999998</v>
      </c>
      <c r="H23" s="21">
        <v>1.02486E-5</v>
      </c>
      <c r="I23" s="20">
        <v>31415.9</v>
      </c>
      <c r="J23" s="24">
        <v>6.5246743926256214E-5</v>
      </c>
      <c r="K23" s="25">
        <v>939600064.58727765</v>
      </c>
      <c r="L23" s="21">
        <v>939599000</v>
      </c>
      <c r="M23" s="10">
        <v>939598477.29550397</v>
      </c>
      <c r="N23" s="3">
        <v>601344041.33585787</v>
      </c>
      <c r="O23" s="26">
        <v>6.0134404133585784E-3</v>
      </c>
    </row>
    <row r="24" spans="1:15" x14ac:dyDescent="0.25">
      <c r="A24" s="2"/>
      <c r="B24" s="20">
        <v>5000</v>
      </c>
      <c r="C24" s="20">
        <v>39.410499999999999</v>
      </c>
      <c r="D24" s="20">
        <v>0.93174599999999996</v>
      </c>
      <c r="E24" s="20">
        <v>39.421500000000002</v>
      </c>
      <c r="F24" s="20">
        <v>1.3543400000000001</v>
      </c>
      <c r="G24" s="20">
        <v>0.29885699999999998</v>
      </c>
      <c r="H24" s="21">
        <v>7.1499799999999996E-6</v>
      </c>
      <c r="I24" s="20">
        <v>31415.9</v>
      </c>
      <c r="J24" s="24">
        <v>6.8325521128907775E-5</v>
      </c>
      <c r="K24" s="25">
        <v>856830306.66179168</v>
      </c>
      <c r="L24" s="21">
        <v>856829000</v>
      </c>
      <c r="M24" s="10">
        <v>856828859.19520605</v>
      </c>
      <c r="N24" s="3">
        <v>548371396.26354682</v>
      </c>
      <c r="O24" s="26">
        <v>5.4837139626354682E-3</v>
      </c>
    </row>
    <row r="25" spans="1:15" x14ac:dyDescent="0.25">
      <c r="A25" s="2"/>
      <c r="B25" s="20">
        <v>5000</v>
      </c>
      <c r="C25" s="20">
        <v>39.3643</v>
      </c>
      <c r="D25" s="20">
        <v>0.89674399999999999</v>
      </c>
      <c r="E25" s="20">
        <v>39.374499999999998</v>
      </c>
      <c r="F25" s="20">
        <v>1.30501</v>
      </c>
      <c r="G25" s="20">
        <v>0.27950700000000001</v>
      </c>
      <c r="H25" s="21">
        <v>4.6263400000000003E-6</v>
      </c>
      <c r="I25" s="20">
        <v>31415.9</v>
      </c>
      <c r="J25" s="24">
        <v>7.0992424827793997E-5</v>
      </c>
      <c r="K25" s="25">
        <v>793664042.03748405</v>
      </c>
      <c r="L25" s="21">
        <v>793662000</v>
      </c>
      <c r="M25" s="10">
        <v>793662701.27937567</v>
      </c>
      <c r="N25" s="3">
        <v>507944986.90398991</v>
      </c>
      <c r="O25" s="26">
        <v>5.0794498690398988E-3</v>
      </c>
    </row>
    <row r="26" spans="1:15" x14ac:dyDescent="0.25">
      <c r="A26" s="2"/>
      <c r="B26" s="20">
        <v>5000</v>
      </c>
      <c r="C26" s="20">
        <v>39.320399999999999</v>
      </c>
      <c r="D26" s="20">
        <v>0.86382499999999995</v>
      </c>
      <c r="E26" s="20">
        <v>39.329900000000002</v>
      </c>
      <c r="F26" s="20">
        <v>1.2585200000000001</v>
      </c>
      <c r="G26" s="20">
        <v>0.261351</v>
      </c>
      <c r="H26" s="21">
        <v>2.59458E-6</v>
      </c>
      <c r="I26" s="20">
        <v>31415.9</v>
      </c>
      <c r="J26" s="24">
        <v>7.3697833484531362E-5</v>
      </c>
      <c r="K26" s="25">
        <v>736463594.08813465</v>
      </c>
      <c r="L26" s="21">
        <v>736462000</v>
      </c>
      <c r="M26" s="10">
        <v>736462349.96028841</v>
      </c>
      <c r="N26" s="3">
        <v>471336700.21640629</v>
      </c>
      <c r="O26" s="26">
        <v>4.7133670021640628E-3</v>
      </c>
    </row>
    <row r="27" spans="1:15" x14ac:dyDescent="0.25">
      <c r="A27" s="2"/>
      <c r="B27" s="20">
        <v>5000</v>
      </c>
      <c r="C27" s="20">
        <v>39.273800000000001</v>
      </c>
      <c r="D27" s="20">
        <v>0.83114500000000002</v>
      </c>
      <c r="E27" s="20">
        <v>39.282600000000002</v>
      </c>
      <c r="F27" s="20">
        <v>1.2123600000000001</v>
      </c>
      <c r="G27" s="20">
        <v>0.24441099999999999</v>
      </c>
      <c r="H27" s="21">
        <v>7.2741900000000001E-7</v>
      </c>
      <c r="I27" s="20">
        <v>31415.9</v>
      </c>
      <c r="J27" s="24">
        <v>7.6595577197450867E-5</v>
      </c>
      <c r="K27" s="25">
        <v>681794256.82937193</v>
      </c>
      <c r="L27" s="21">
        <v>681792000</v>
      </c>
      <c r="M27" s="10">
        <v>681793105.05591416</v>
      </c>
      <c r="N27" s="3">
        <v>436348324.37079811</v>
      </c>
      <c r="O27" s="26">
        <v>4.3634832437079805E-3</v>
      </c>
    </row>
    <row r="28" spans="1:15" x14ac:dyDescent="0.25">
      <c r="A28" s="2"/>
      <c r="B28" s="20">
        <v>5000</v>
      </c>
      <c r="C28" s="20">
        <v>39.238599999999998</v>
      </c>
      <c r="D28" s="20">
        <v>0.80335900000000005</v>
      </c>
      <c r="E28" s="20">
        <v>39.2468</v>
      </c>
      <c r="F28" s="20">
        <v>1.17289</v>
      </c>
      <c r="G28" s="20">
        <v>0.228543</v>
      </c>
      <c r="H28" s="21">
        <v>-1.0157399999999999E-6</v>
      </c>
      <c r="I28" s="20">
        <v>31415.9</v>
      </c>
      <c r="J28" s="24">
        <v>7.9244809617836235E-5</v>
      </c>
      <c r="K28" s="25">
        <v>636970137.61623788</v>
      </c>
      <c r="L28" s="21">
        <v>636969000</v>
      </c>
      <c r="M28" s="10">
        <v>636969061.56537569</v>
      </c>
      <c r="N28" s="3">
        <v>407660888.07439232</v>
      </c>
      <c r="O28" s="26">
        <v>4.0766088807439229E-3</v>
      </c>
    </row>
    <row r="29" spans="1:15" x14ac:dyDescent="0.25">
      <c r="A29" s="2"/>
      <c r="B29" s="20">
        <v>5000</v>
      </c>
      <c r="C29" s="20">
        <v>39.211599999999997</v>
      </c>
      <c r="D29" s="20">
        <v>0.77709600000000001</v>
      </c>
      <c r="E29" s="20">
        <v>39.219299999999997</v>
      </c>
      <c r="F29" s="20">
        <v>1.13534</v>
      </c>
      <c r="G29" s="20">
        <v>0.21374099999999999</v>
      </c>
      <c r="H29" s="21">
        <v>-3.0361099999999999E-6</v>
      </c>
      <c r="I29" s="20">
        <v>31415.9</v>
      </c>
      <c r="J29" s="24">
        <v>8.1922994082809971E-5</v>
      </c>
      <c r="K29" s="25">
        <v>596003887.34865224</v>
      </c>
      <c r="L29" s="21">
        <v>596002000</v>
      </c>
      <c r="M29" s="10">
        <v>596002880.50318348</v>
      </c>
      <c r="N29" s="3">
        <v>381442487.90313751</v>
      </c>
      <c r="O29" s="26">
        <v>3.8144248790313749E-3</v>
      </c>
    </row>
    <row r="30" spans="1:15" x14ac:dyDescent="0.25">
      <c r="A30" s="2"/>
      <c r="B30" s="20">
        <v>5000</v>
      </c>
      <c r="C30" s="20">
        <v>39.171900000000001</v>
      </c>
      <c r="D30" s="20">
        <v>0.74545099999999997</v>
      </c>
      <c r="E30" s="20">
        <v>39.179000000000002</v>
      </c>
      <c r="F30" s="20">
        <v>1.09022</v>
      </c>
      <c r="G30" s="20">
        <v>0.19988500000000001</v>
      </c>
      <c r="H30" s="21">
        <v>-5.3424400000000001E-6</v>
      </c>
      <c r="I30" s="20">
        <v>31415.9</v>
      </c>
      <c r="J30" s="24">
        <v>8.5400691674939467E-5</v>
      </c>
      <c r="K30" s="25">
        <v>548451146.56635141</v>
      </c>
      <c r="L30" s="21">
        <v>548450000</v>
      </c>
      <c r="M30" s="10">
        <v>548450220.05301225</v>
      </c>
      <c r="N30" s="3">
        <v>351008733.80246496</v>
      </c>
      <c r="O30" s="26">
        <v>3.5100873380246493E-3</v>
      </c>
    </row>
    <row r="31" spans="1:15" x14ac:dyDescent="0.25">
      <c r="A31" s="2"/>
      <c r="B31" s="20"/>
      <c r="C31" s="20"/>
      <c r="D31" s="20"/>
      <c r="E31" s="20"/>
      <c r="F31" s="20"/>
      <c r="G31" s="20"/>
      <c r="H31" s="21"/>
      <c r="I31" s="20"/>
      <c r="J31" s="20"/>
      <c r="K31" s="21"/>
      <c r="L31" s="21"/>
      <c r="N31" s="3"/>
      <c r="O31" s="22"/>
    </row>
    <row r="32" spans="1:15" x14ac:dyDescent="0.25">
      <c r="A32" s="2"/>
      <c r="B32" s="20"/>
      <c r="C32" s="20"/>
      <c r="D32" s="20"/>
      <c r="E32" s="20"/>
      <c r="F32" s="20"/>
      <c r="G32" s="20"/>
      <c r="H32" s="21"/>
      <c r="I32" s="20"/>
      <c r="J32" s="20"/>
      <c r="K32" s="21"/>
      <c r="L32" s="21"/>
      <c r="N32" s="3"/>
      <c r="O32" s="22"/>
    </row>
    <row r="33" spans="1:15" x14ac:dyDescent="0.25">
      <c r="A33" s="2"/>
      <c r="B33" s="20"/>
      <c r="C33" s="20"/>
      <c r="D33" s="20"/>
      <c r="E33" s="20"/>
      <c r="F33" s="20"/>
      <c r="G33" s="20"/>
      <c r="H33" s="21"/>
      <c r="I33" s="20"/>
      <c r="J33" s="20"/>
      <c r="K33" s="21"/>
      <c r="L33" s="21"/>
      <c r="N33" s="3"/>
      <c r="O33" s="22"/>
    </row>
    <row r="34" spans="1:15" x14ac:dyDescent="0.25">
      <c r="A34" s="2"/>
      <c r="B34" s="20"/>
      <c r="C34" s="20"/>
      <c r="D34" s="20"/>
      <c r="E34" s="20"/>
      <c r="F34" s="20"/>
      <c r="G34" s="20"/>
      <c r="H34" s="21"/>
      <c r="I34" s="20"/>
      <c r="J34" s="20"/>
      <c r="K34" s="21"/>
      <c r="L34" s="21"/>
      <c r="N34" s="3"/>
      <c r="O34" s="22"/>
    </row>
    <row r="35" spans="1:15" x14ac:dyDescent="0.25">
      <c r="A35" s="2"/>
      <c r="B35" s="20"/>
      <c r="C35" s="20"/>
      <c r="D35" s="20"/>
      <c r="E35" s="20"/>
      <c r="F35" s="20"/>
      <c r="G35" s="20"/>
      <c r="H35" s="21"/>
      <c r="I35" s="20"/>
      <c r="J35" s="20"/>
      <c r="K35" s="21"/>
      <c r="L35" s="21"/>
      <c r="N35" s="3"/>
      <c r="O35" s="22"/>
    </row>
    <row r="36" spans="1:15" x14ac:dyDescent="0.25">
      <c r="A36" s="2"/>
      <c r="B36" s="20"/>
      <c r="C36" s="20"/>
      <c r="D36" s="20"/>
      <c r="E36" s="20"/>
      <c r="F36" s="20"/>
      <c r="G36" s="20"/>
      <c r="H36" s="21"/>
      <c r="I36" s="20"/>
      <c r="J36" s="20"/>
      <c r="K36" s="21"/>
      <c r="L36" s="21"/>
      <c r="N36" s="3"/>
      <c r="O36" s="22"/>
    </row>
    <row r="37" spans="1:15" x14ac:dyDescent="0.25">
      <c r="A37" s="2"/>
      <c r="B37" s="20"/>
      <c r="C37" s="20"/>
      <c r="D37" s="20"/>
      <c r="E37" s="20"/>
      <c r="F37" s="20"/>
      <c r="G37" s="20"/>
      <c r="H37" s="21"/>
      <c r="I37" s="20"/>
      <c r="J37" s="20"/>
      <c r="K37" s="21"/>
      <c r="L37" s="21"/>
      <c r="N37" s="3"/>
      <c r="O37" s="22"/>
    </row>
    <row r="38" spans="1:15" x14ac:dyDescent="0.25">
      <c r="A38" s="2"/>
      <c r="B38" s="20"/>
      <c r="C38" s="20"/>
      <c r="D38" s="20"/>
      <c r="E38" s="20"/>
      <c r="F38" s="20"/>
      <c r="G38" s="20"/>
      <c r="H38" s="21"/>
      <c r="I38" s="20"/>
      <c r="J38" s="20"/>
      <c r="K38" s="21"/>
      <c r="L38" s="21"/>
      <c r="N38" s="3"/>
      <c r="O38" s="22"/>
    </row>
    <row r="39" spans="1:15" x14ac:dyDescent="0.25">
      <c r="A39" s="2"/>
      <c r="B39" s="20"/>
      <c r="C39" s="20"/>
      <c r="D39" s="20"/>
      <c r="E39" s="20"/>
      <c r="F39" s="20"/>
      <c r="G39" s="20"/>
      <c r="H39" s="21"/>
      <c r="I39" s="20"/>
      <c r="J39" s="20"/>
      <c r="K39" s="21"/>
      <c r="L39" s="21"/>
      <c r="N39" s="3"/>
      <c r="O39" s="22"/>
    </row>
    <row r="40" spans="1:15" x14ac:dyDescent="0.25">
      <c r="A40" s="2"/>
      <c r="B40" s="20"/>
      <c r="C40" s="20"/>
      <c r="D40" s="20"/>
      <c r="E40" s="20"/>
      <c r="F40" s="20"/>
      <c r="G40" s="20"/>
      <c r="H40" s="21"/>
      <c r="I40" s="20"/>
      <c r="J40" s="20"/>
      <c r="K40" s="21"/>
      <c r="L40" s="21"/>
      <c r="N40" s="3"/>
      <c r="O40" s="22"/>
    </row>
    <row r="41" spans="1:15" x14ac:dyDescent="0.25">
      <c r="A41" s="2"/>
      <c r="B41" s="20"/>
      <c r="C41" s="20"/>
      <c r="D41" s="20"/>
      <c r="E41" s="20"/>
      <c r="F41" s="20"/>
      <c r="G41" s="20"/>
      <c r="H41" s="21"/>
      <c r="I41" s="20"/>
      <c r="J41" s="20"/>
      <c r="K41" s="21"/>
      <c r="L41" s="21"/>
      <c r="N41" s="3"/>
      <c r="O41" s="22"/>
    </row>
    <row r="42" spans="1:15" x14ac:dyDescent="0.25">
      <c r="A42" s="2"/>
      <c r="B42" s="20"/>
      <c r="C42" s="20"/>
      <c r="D42" s="20"/>
      <c r="E42" s="20"/>
      <c r="F42" s="20"/>
      <c r="G42" s="20"/>
      <c r="H42" s="21"/>
      <c r="I42" s="20"/>
      <c r="J42" s="20"/>
      <c r="K42" s="21"/>
      <c r="L42" s="21"/>
      <c r="N42" s="3"/>
      <c r="O42" s="22"/>
    </row>
    <row r="43" spans="1:15" x14ac:dyDescent="0.25">
      <c r="A43" s="2"/>
      <c r="B43" s="20"/>
      <c r="C43" s="20"/>
      <c r="D43" s="20"/>
      <c r="E43" s="20"/>
      <c r="F43" s="20"/>
      <c r="G43" s="20"/>
      <c r="H43" s="21"/>
      <c r="I43" s="20"/>
      <c r="J43" s="20"/>
      <c r="K43" s="21"/>
      <c r="L43" s="21"/>
      <c r="N43" s="3"/>
      <c r="O43" s="22"/>
    </row>
    <row r="44" spans="1:15" x14ac:dyDescent="0.25">
      <c r="A44" s="2"/>
      <c r="B44" s="20"/>
      <c r="C44" s="20"/>
      <c r="D44" s="20"/>
      <c r="E44" s="20"/>
      <c r="F44" s="20"/>
      <c r="G44" s="20"/>
      <c r="H44" s="21"/>
      <c r="I44" s="20"/>
      <c r="J44" s="20"/>
      <c r="K44" s="21"/>
      <c r="L44" s="21"/>
      <c r="N44" s="3"/>
      <c r="O44" s="22"/>
    </row>
    <row r="45" spans="1:15" x14ac:dyDescent="0.25">
      <c r="A45" s="2"/>
      <c r="B45" s="20"/>
      <c r="C45" s="20"/>
      <c r="D45" s="20"/>
      <c r="E45" s="20"/>
      <c r="F45" s="20"/>
      <c r="G45" s="20"/>
      <c r="H45" s="21"/>
      <c r="I45" s="20"/>
      <c r="J45" s="20"/>
      <c r="K45" s="21"/>
      <c r="L45" s="21"/>
      <c r="N45" s="3"/>
      <c r="O45" s="22"/>
    </row>
    <row r="46" spans="1:15" x14ac:dyDescent="0.25">
      <c r="A46" s="2"/>
      <c r="B46" s="20"/>
      <c r="C46" s="20"/>
      <c r="D46" s="20"/>
      <c r="E46" s="20"/>
      <c r="F46" s="20"/>
      <c r="G46" s="20"/>
      <c r="H46" s="21"/>
      <c r="I46" s="20"/>
      <c r="J46" s="20"/>
      <c r="K46" s="21"/>
      <c r="L46" s="21"/>
      <c r="N46" s="3"/>
      <c r="O46" s="22"/>
    </row>
    <row r="47" spans="1:15" x14ac:dyDescent="0.25">
      <c r="A47" s="2"/>
      <c r="B47" s="20"/>
      <c r="C47" s="20"/>
      <c r="D47" s="20"/>
      <c r="E47" s="20"/>
      <c r="F47" s="20"/>
      <c r="G47" s="20"/>
      <c r="H47" s="21"/>
      <c r="I47" s="20"/>
      <c r="J47" s="20"/>
      <c r="K47" s="21"/>
      <c r="L47" s="21"/>
      <c r="N47" s="3"/>
      <c r="O47" s="22"/>
    </row>
    <row r="48" spans="1:15" x14ac:dyDescent="0.25">
      <c r="A48" s="2"/>
      <c r="B48" s="20"/>
      <c r="C48" s="20"/>
      <c r="D48" s="20"/>
      <c r="E48" s="20"/>
      <c r="F48" s="20"/>
      <c r="G48" s="20"/>
      <c r="H48" s="21"/>
      <c r="I48" s="20"/>
      <c r="J48" s="20"/>
      <c r="K48" s="21"/>
      <c r="L48" s="21"/>
      <c r="N48" s="3"/>
      <c r="O48" s="22"/>
    </row>
    <row r="49" spans="1:15" x14ac:dyDescent="0.25">
      <c r="A49" s="2"/>
      <c r="B49" s="20"/>
      <c r="C49" s="20"/>
      <c r="D49" s="20"/>
      <c r="E49" s="20"/>
      <c r="F49" s="20"/>
      <c r="G49" s="20"/>
      <c r="H49" s="21"/>
      <c r="I49" s="20"/>
      <c r="J49" s="20"/>
      <c r="K49" s="21"/>
      <c r="L49" s="21"/>
      <c r="N49" s="3"/>
      <c r="O49" s="22"/>
    </row>
    <row r="50" spans="1:15" x14ac:dyDescent="0.25">
      <c r="A50" s="2"/>
      <c r="B50" s="20"/>
      <c r="C50" s="20"/>
      <c r="D50" s="20"/>
      <c r="E50" s="20"/>
      <c r="F50" s="20"/>
      <c r="G50" s="20"/>
      <c r="H50" s="21"/>
      <c r="I50" s="20"/>
      <c r="J50" s="20"/>
      <c r="K50" s="21"/>
      <c r="L50" s="21"/>
      <c r="N50" s="3"/>
      <c r="O50" s="22"/>
    </row>
    <row r="51" spans="1:15" x14ac:dyDescent="0.25">
      <c r="A51" s="2"/>
      <c r="B51" s="20"/>
      <c r="C51" s="20"/>
      <c r="D51" s="20"/>
      <c r="E51" s="20"/>
      <c r="F51" s="20"/>
      <c r="G51" s="20"/>
      <c r="H51" s="21"/>
      <c r="I51" s="20"/>
      <c r="J51" s="20"/>
      <c r="K51" s="21"/>
      <c r="L51" s="21"/>
      <c r="N51" s="3"/>
      <c r="O51" s="22"/>
    </row>
    <row r="52" spans="1:15" x14ac:dyDescent="0.25">
      <c r="A52" s="2"/>
      <c r="B52" s="20"/>
      <c r="C52" s="20"/>
      <c r="D52" s="20"/>
      <c r="E52" s="20"/>
      <c r="F52" s="20"/>
      <c r="G52" s="20"/>
      <c r="H52" s="21"/>
      <c r="I52" s="20"/>
      <c r="J52" s="20"/>
      <c r="K52" s="21"/>
      <c r="L52" s="21"/>
      <c r="N52" s="3"/>
      <c r="O52" s="22"/>
    </row>
    <row r="53" spans="1:15" x14ac:dyDescent="0.25">
      <c r="A53" s="2"/>
      <c r="B53" s="20"/>
      <c r="C53" s="20"/>
      <c r="D53" s="20"/>
      <c r="E53" s="20"/>
      <c r="F53" s="20"/>
      <c r="G53" s="20"/>
      <c r="H53" s="21"/>
      <c r="I53" s="20"/>
      <c r="J53" s="20"/>
      <c r="K53" s="21"/>
      <c r="L53" s="21"/>
      <c r="N53" s="3"/>
      <c r="O53" s="22"/>
    </row>
    <row r="54" spans="1:15" x14ac:dyDescent="0.25">
      <c r="A54" s="2"/>
      <c r="B54" s="20"/>
      <c r="C54" s="20"/>
      <c r="D54" s="20"/>
      <c r="E54" s="20"/>
      <c r="F54" s="20"/>
      <c r="G54" s="20"/>
      <c r="H54" s="21"/>
      <c r="I54" s="20"/>
      <c r="J54" s="20"/>
      <c r="K54" s="21"/>
      <c r="L54" s="21"/>
      <c r="N54" s="3"/>
      <c r="O54" s="22"/>
    </row>
    <row r="55" spans="1:15" x14ac:dyDescent="0.25">
      <c r="A55" s="2"/>
      <c r="B55" s="20"/>
      <c r="C55" s="20"/>
      <c r="D55" s="20"/>
      <c r="E55" s="20"/>
      <c r="F55" s="20"/>
      <c r="G55" s="20"/>
      <c r="H55" s="21"/>
      <c r="I55" s="20"/>
      <c r="J55" s="20"/>
      <c r="K55" s="21"/>
      <c r="L55" s="21"/>
      <c r="N55" s="3"/>
      <c r="O55" s="22"/>
    </row>
  </sheetData>
  <mergeCells count="1">
    <mergeCell ref="B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G29" sqref="G2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600 Citric </vt:lpstr>
      <vt:lpstr>400 ºcitric</vt:lpstr>
      <vt:lpstr>500 ºC citric</vt:lpstr>
      <vt:lpstr>400 ºC_H2O2</vt:lpstr>
      <vt:lpstr> 500ºC_H2O2</vt:lpstr>
      <vt:lpstr>600 ºC_H2O2</vt:lpstr>
      <vt:lpstr>graphics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Niemand</dc:creator>
  <cp:lastModifiedBy>M.Encarnacion Blasco Tamarit</cp:lastModifiedBy>
  <dcterms:created xsi:type="dcterms:W3CDTF">2015-06-05T18:19:34Z</dcterms:created>
  <dcterms:modified xsi:type="dcterms:W3CDTF">2023-11-21T14:34:31Z</dcterms:modified>
</cp:coreProperties>
</file>