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ALTA GUARDAR_18-07-2024\DATASETS\DATASETS_ Paper 3\FICHEROS REVISADOS\"/>
    </mc:Choice>
  </mc:AlternateContent>
  <bookViews>
    <workbookView xWindow="0" yWindow="0" windowWidth="28800" windowHeight="11730" firstSheet="6" activeTab="9"/>
  </bookViews>
  <sheets>
    <sheet name="Data_PEIS_Nyquist_WO3" sheetId="33" r:id="rId1"/>
    <sheet name="Data_PEIS_Nyquist_0.001 M Mob" sheetId="34" r:id="rId2"/>
    <sheet name="Data_PEIS_Nyquist_0.01 M Mob" sheetId="35" r:id="rId3"/>
    <sheet name="Data_PEIS_Nyquist_0.1 M Mob" sheetId="36" r:id="rId4"/>
    <sheet name="Fig. PEIS_Nyquist_WO3+Mob" sheetId="40" r:id="rId5"/>
    <sheet name="Data_PEIS_Nyquist_TiO2" sheetId="15" r:id="rId6"/>
    <sheet name="DataPEIS_Nyquist_0.001MZn(NO3)2" sheetId="21" r:id="rId7"/>
    <sheet name="DataPEIS_Nyquist_0.005MZn(NO3)2" sheetId="19" r:id="rId8"/>
    <sheet name="Data_PEIS_Nyquist_0.01MZn(NO3)2" sheetId="30" r:id="rId9"/>
    <sheet name="Fig.PEIS_Nyquist_TiO2_Zn(NO3)2" sheetId="3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36" l="1"/>
  <c r="H52" i="36"/>
  <c r="J52" i="36" s="1"/>
  <c r="L52" i="36" s="1"/>
  <c r="I51" i="36"/>
  <c r="K51" i="36" s="1"/>
  <c r="M51" i="36" s="1"/>
  <c r="H51" i="36"/>
  <c r="J51" i="36" s="1"/>
  <c r="L51" i="36" s="1"/>
  <c r="I50" i="36"/>
  <c r="H50" i="36"/>
  <c r="J50" i="36" s="1"/>
  <c r="L50" i="36" s="1"/>
  <c r="I49" i="36"/>
  <c r="K49" i="36" s="1"/>
  <c r="M49" i="36" s="1"/>
  <c r="H49" i="36"/>
  <c r="J49" i="36" s="1"/>
  <c r="L49" i="36" s="1"/>
  <c r="I48" i="36"/>
  <c r="H48" i="36"/>
  <c r="J48" i="36" s="1"/>
  <c r="L48" i="36" s="1"/>
  <c r="I47" i="36"/>
  <c r="H47" i="36"/>
  <c r="J47" i="36" s="1"/>
  <c r="L47" i="36" s="1"/>
  <c r="I46" i="36"/>
  <c r="K46" i="36" s="1"/>
  <c r="M46" i="36" s="1"/>
  <c r="H46" i="36"/>
  <c r="J46" i="36" s="1"/>
  <c r="L46" i="36" s="1"/>
  <c r="I45" i="36"/>
  <c r="H45" i="36"/>
  <c r="J45" i="36" s="1"/>
  <c r="L45" i="36" s="1"/>
  <c r="I44" i="36"/>
  <c r="H44" i="36"/>
  <c r="J44" i="36" s="1"/>
  <c r="L44" i="36" s="1"/>
  <c r="I43" i="36"/>
  <c r="K43" i="36" s="1"/>
  <c r="M43" i="36" s="1"/>
  <c r="H43" i="36"/>
  <c r="J43" i="36" s="1"/>
  <c r="L43" i="36" s="1"/>
  <c r="I42" i="36"/>
  <c r="K42" i="36" s="1"/>
  <c r="M42" i="36" s="1"/>
  <c r="H42" i="36"/>
  <c r="J42" i="36" s="1"/>
  <c r="L42" i="36" s="1"/>
  <c r="I41" i="36"/>
  <c r="H41" i="36"/>
  <c r="J41" i="36" s="1"/>
  <c r="L41" i="36" s="1"/>
  <c r="I40" i="36"/>
  <c r="H40" i="36"/>
  <c r="J40" i="36" s="1"/>
  <c r="L40" i="36" s="1"/>
  <c r="I39" i="36"/>
  <c r="H39" i="36"/>
  <c r="J39" i="36" s="1"/>
  <c r="L39" i="36" s="1"/>
  <c r="I38" i="36"/>
  <c r="K38" i="36" s="1"/>
  <c r="M38" i="36" s="1"/>
  <c r="H38" i="36"/>
  <c r="J38" i="36" s="1"/>
  <c r="L38" i="36" s="1"/>
  <c r="I37" i="36"/>
  <c r="H37" i="36"/>
  <c r="J37" i="36" s="1"/>
  <c r="L37" i="36" s="1"/>
  <c r="I36" i="36"/>
  <c r="H36" i="36"/>
  <c r="J36" i="36" s="1"/>
  <c r="L36" i="36" s="1"/>
  <c r="I35" i="36"/>
  <c r="K35" i="36" s="1"/>
  <c r="M35" i="36" s="1"/>
  <c r="H35" i="36"/>
  <c r="J35" i="36" s="1"/>
  <c r="L35" i="36" s="1"/>
  <c r="I34" i="36"/>
  <c r="K34" i="36" s="1"/>
  <c r="M34" i="36" s="1"/>
  <c r="H34" i="36"/>
  <c r="J34" i="36" s="1"/>
  <c r="L34" i="36" s="1"/>
  <c r="I33" i="36"/>
  <c r="H33" i="36"/>
  <c r="J33" i="36" s="1"/>
  <c r="L33" i="36" s="1"/>
  <c r="I32" i="36"/>
  <c r="H32" i="36"/>
  <c r="J32" i="36" s="1"/>
  <c r="L32" i="36" s="1"/>
  <c r="I31" i="36"/>
  <c r="H31" i="36"/>
  <c r="J31" i="36" s="1"/>
  <c r="L31" i="36" s="1"/>
  <c r="I30" i="36"/>
  <c r="K30" i="36" s="1"/>
  <c r="M30" i="36" s="1"/>
  <c r="H30" i="36"/>
  <c r="J30" i="36" s="1"/>
  <c r="L30" i="36" s="1"/>
  <c r="I29" i="36"/>
  <c r="H29" i="36"/>
  <c r="J29" i="36" s="1"/>
  <c r="L29" i="36" s="1"/>
  <c r="I28" i="36"/>
  <c r="H28" i="36"/>
  <c r="J28" i="36" s="1"/>
  <c r="L28" i="36" s="1"/>
  <c r="I27" i="36"/>
  <c r="K27" i="36" s="1"/>
  <c r="M27" i="36" s="1"/>
  <c r="H27" i="36"/>
  <c r="J27" i="36" s="1"/>
  <c r="L27" i="36" s="1"/>
  <c r="I26" i="36"/>
  <c r="K26" i="36" s="1"/>
  <c r="M26" i="36" s="1"/>
  <c r="H26" i="36"/>
  <c r="J26" i="36" s="1"/>
  <c r="L26" i="36" s="1"/>
  <c r="I25" i="36"/>
  <c r="H25" i="36"/>
  <c r="J25" i="36" s="1"/>
  <c r="L25" i="36" s="1"/>
  <c r="I24" i="36"/>
  <c r="H24" i="36"/>
  <c r="J24" i="36" s="1"/>
  <c r="L24" i="36" s="1"/>
  <c r="I23" i="36"/>
  <c r="H23" i="36"/>
  <c r="J23" i="36" s="1"/>
  <c r="L23" i="36" s="1"/>
  <c r="I22" i="36"/>
  <c r="K22" i="36" s="1"/>
  <c r="M22" i="36" s="1"/>
  <c r="H22" i="36"/>
  <c r="J22" i="36" s="1"/>
  <c r="L22" i="36" s="1"/>
  <c r="I21" i="36"/>
  <c r="H21" i="36"/>
  <c r="J21" i="36" s="1"/>
  <c r="L21" i="36" s="1"/>
  <c r="I20" i="36"/>
  <c r="K20" i="36" s="1"/>
  <c r="M20" i="36" s="1"/>
  <c r="H20" i="36"/>
  <c r="J20" i="36" s="1"/>
  <c r="L20" i="36" s="1"/>
  <c r="I19" i="36"/>
  <c r="H19" i="36"/>
  <c r="J19" i="36" s="1"/>
  <c r="L19" i="36" s="1"/>
  <c r="I18" i="36"/>
  <c r="K18" i="36" s="1"/>
  <c r="M18" i="36" s="1"/>
  <c r="H18" i="36"/>
  <c r="J18" i="36" s="1"/>
  <c r="L18" i="36" s="1"/>
  <c r="I17" i="36"/>
  <c r="H17" i="36"/>
  <c r="J17" i="36" s="1"/>
  <c r="L17" i="36" s="1"/>
  <c r="I16" i="36"/>
  <c r="H16" i="36"/>
  <c r="J16" i="36" s="1"/>
  <c r="L16" i="36" s="1"/>
  <c r="I15" i="36"/>
  <c r="H15" i="36"/>
  <c r="J15" i="36" s="1"/>
  <c r="L15" i="36" s="1"/>
  <c r="I14" i="36"/>
  <c r="K14" i="36" s="1"/>
  <c r="M14" i="36" s="1"/>
  <c r="H14" i="36"/>
  <c r="J14" i="36" s="1"/>
  <c r="L14" i="36" s="1"/>
  <c r="I13" i="36"/>
  <c r="H13" i="36"/>
  <c r="J13" i="36" s="1"/>
  <c r="L13" i="36" s="1"/>
  <c r="I12" i="36"/>
  <c r="K12" i="36" s="1"/>
  <c r="M12" i="36" s="1"/>
  <c r="H12" i="36"/>
  <c r="J12" i="36" s="1"/>
  <c r="L12" i="36" s="1"/>
  <c r="I11" i="36"/>
  <c r="H11" i="36"/>
  <c r="J11" i="36" s="1"/>
  <c r="L11" i="36" s="1"/>
  <c r="I10" i="36"/>
  <c r="K10" i="36" s="1"/>
  <c r="M10" i="36" s="1"/>
  <c r="H10" i="36"/>
  <c r="J10" i="36" s="1"/>
  <c r="L10" i="36" s="1"/>
  <c r="I9" i="36"/>
  <c r="H9" i="36"/>
  <c r="J9" i="36" s="1"/>
  <c r="L9" i="36" s="1"/>
  <c r="I8" i="36"/>
  <c r="H8" i="36"/>
  <c r="J8" i="36" s="1"/>
  <c r="L8" i="36" s="1"/>
  <c r="I7" i="36"/>
  <c r="H7" i="36"/>
  <c r="J7" i="36" s="1"/>
  <c r="L7" i="36" s="1"/>
  <c r="I6" i="36"/>
  <c r="K6" i="36" s="1"/>
  <c r="M6" i="36" s="1"/>
  <c r="H6" i="36"/>
  <c r="J6" i="36" s="1"/>
  <c r="L6" i="36" s="1"/>
  <c r="I5" i="36"/>
  <c r="H5" i="36"/>
  <c r="J5" i="36" s="1"/>
  <c r="L5" i="36" s="1"/>
  <c r="I4" i="36"/>
  <c r="K4" i="36" s="1"/>
  <c r="M4" i="36" s="1"/>
  <c r="H4" i="36"/>
  <c r="J4" i="36" s="1"/>
  <c r="L4" i="36" s="1"/>
  <c r="J3" i="36"/>
  <c r="L3" i="36" s="1"/>
  <c r="I3" i="36"/>
  <c r="H3" i="36"/>
  <c r="I52" i="35"/>
  <c r="K52" i="35" s="1"/>
  <c r="M52" i="35" s="1"/>
  <c r="H52" i="35"/>
  <c r="J52" i="35" s="1"/>
  <c r="L52" i="35" s="1"/>
  <c r="L51" i="35"/>
  <c r="I51" i="35"/>
  <c r="H51" i="35"/>
  <c r="J51" i="35" s="1"/>
  <c r="I50" i="35"/>
  <c r="K50" i="35" s="1"/>
  <c r="M50" i="35" s="1"/>
  <c r="H50" i="35"/>
  <c r="J50" i="35" s="1"/>
  <c r="L50" i="35" s="1"/>
  <c r="I49" i="35"/>
  <c r="K49" i="35" s="1"/>
  <c r="M49" i="35" s="1"/>
  <c r="H49" i="35"/>
  <c r="J49" i="35" s="1"/>
  <c r="L49" i="35" s="1"/>
  <c r="I48" i="35"/>
  <c r="K48" i="35" s="1"/>
  <c r="M48" i="35" s="1"/>
  <c r="H48" i="35"/>
  <c r="J48" i="35" s="1"/>
  <c r="L48" i="35" s="1"/>
  <c r="I47" i="35"/>
  <c r="H47" i="35"/>
  <c r="J47" i="35" s="1"/>
  <c r="L47" i="35" s="1"/>
  <c r="I46" i="35"/>
  <c r="H46" i="35"/>
  <c r="J46" i="35" s="1"/>
  <c r="L46" i="35" s="1"/>
  <c r="I45" i="35"/>
  <c r="K45" i="35" s="1"/>
  <c r="M45" i="35" s="1"/>
  <c r="H45" i="35"/>
  <c r="J45" i="35" s="1"/>
  <c r="L45" i="35" s="1"/>
  <c r="I44" i="35"/>
  <c r="K44" i="35" s="1"/>
  <c r="M44" i="35" s="1"/>
  <c r="H44" i="35"/>
  <c r="J44" i="35" s="1"/>
  <c r="L44" i="35" s="1"/>
  <c r="I43" i="35"/>
  <c r="K43" i="35" s="1"/>
  <c r="M43" i="35" s="1"/>
  <c r="H43" i="35"/>
  <c r="J43" i="35" s="1"/>
  <c r="L43" i="35" s="1"/>
  <c r="I42" i="35"/>
  <c r="H42" i="35"/>
  <c r="J42" i="35" s="1"/>
  <c r="L42" i="35" s="1"/>
  <c r="I41" i="35"/>
  <c r="K41" i="35" s="1"/>
  <c r="M41" i="35" s="1"/>
  <c r="H41" i="35"/>
  <c r="J41" i="35" s="1"/>
  <c r="L41" i="35" s="1"/>
  <c r="I40" i="35"/>
  <c r="K40" i="35" s="1"/>
  <c r="M40" i="35" s="1"/>
  <c r="H40" i="35"/>
  <c r="J40" i="35" s="1"/>
  <c r="L40" i="35" s="1"/>
  <c r="I39" i="35"/>
  <c r="H39" i="35"/>
  <c r="J39" i="35" s="1"/>
  <c r="L39" i="35" s="1"/>
  <c r="I38" i="35"/>
  <c r="H38" i="35"/>
  <c r="J38" i="35" s="1"/>
  <c r="L38" i="35" s="1"/>
  <c r="I37" i="35"/>
  <c r="K37" i="35" s="1"/>
  <c r="M37" i="35" s="1"/>
  <c r="H37" i="35"/>
  <c r="J37" i="35" s="1"/>
  <c r="L37" i="35" s="1"/>
  <c r="I36" i="35"/>
  <c r="K36" i="35" s="1"/>
  <c r="M36" i="35" s="1"/>
  <c r="H36" i="35"/>
  <c r="J36" i="35" s="1"/>
  <c r="L36" i="35" s="1"/>
  <c r="I35" i="35"/>
  <c r="K35" i="35" s="1"/>
  <c r="M35" i="35" s="1"/>
  <c r="H35" i="35"/>
  <c r="J35" i="35" s="1"/>
  <c r="L35" i="35" s="1"/>
  <c r="I34" i="35"/>
  <c r="K34" i="35" s="1"/>
  <c r="M34" i="35" s="1"/>
  <c r="H34" i="35"/>
  <c r="J34" i="35" s="1"/>
  <c r="L34" i="35" s="1"/>
  <c r="I33" i="35"/>
  <c r="K33" i="35" s="1"/>
  <c r="M33" i="35" s="1"/>
  <c r="H33" i="35"/>
  <c r="J33" i="35" s="1"/>
  <c r="L33" i="35" s="1"/>
  <c r="L32" i="35"/>
  <c r="I32" i="35"/>
  <c r="H32" i="35"/>
  <c r="J32" i="35" s="1"/>
  <c r="I31" i="35"/>
  <c r="K31" i="35" s="1"/>
  <c r="M31" i="35" s="1"/>
  <c r="H31" i="35"/>
  <c r="J31" i="35" s="1"/>
  <c r="L31" i="35" s="1"/>
  <c r="I30" i="35"/>
  <c r="K30" i="35" s="1"/>
  <c r="M30" i="35" s="1"/>
  <c r="H30" i="35"/>
  <c r="J30" i="35" s="1"/>
  <c r="L30" i="35" s="1"/>
  <c r="I29" i="35"/>
  <c r="K29" i="35" s="1"/>
  <c r="M29" i="35" s="1"/>
  <c r="H29" i="35"/>
  <c r="J29" i="35" s="1"/>
  <c r="L29" i="35" s="1"/>
  <c r="I28" i="35"/>
  <c r="H28" i="35"/>
  <c r="J28" i="35" s="1"/>
  <c r="L28" i="35" s="1"/>
  <c r="I27" i="35"/>
  <c r="K27" i="35" s="1"/>
  <c r="M27" i="35" s="1"/>
  <c r="H27" i="35"/>
  <c r="J27" i="35" s="1"/>
  <c r="L27" i="35" s="1"/>
  <c r="I26" i="35"/>
  <c r="K26" i="35" s="1"/>
  <c r="M26" i="35" s="1"/>
  <c r="H26" i="35"/>
  <c r="J26" i="35" s="1"/>
  <c r="L26" i="35" s="1"/>
  <c r="I25" i="35"/>
  <c r="K25" i="35" s="1"/>
  <c r="M25" i="35" s="1"/>
  <c r="H25" i="35"/>
  <c r="J25" i="35" s="1"/>
  <c r="L25" i="35" s="1"/>
  <c r="I24" i="35"/>
  <c r="H24" i="35"/>
  <c r="J24" i="35" s="1"/>
  <c r="L24" i="35" s="1"/>
  <c r="I23" i="35"/>
  <c r="K23" i="35" s="1"/>
  <c r="M23" i="35" s="1"/>
  <c r="H23" i="35"/>
  <c r="J23" i="35" s="1"/>
  <c r="L23" i="35" s="1"/>
  <c r="I22" i="35"/>
  <c r="K22" i="35" s="1"/>
  <c r="M22" i="35" s="1"/>
  <c r="H22" i="35"/>
  <c r="J22" i="35" s="1"/>
  <c r="L22" i="35" s="1"/>
  <c r="I21" i="35"/>
  <c r="K21" i="35" s="1"/>
  <c r="M21" i="35" s="1"/>
  <c r="H21" i="35"/>
  <c r="J21" i="35" s="1"/>
  <c r="L21" i="35" s="1"/>
  <c r="I20" i="35"/>
  <c r="H20" i="35"/>
  <c r="J20" i="35" s="1"/>
  <c r="L20" i="35" s="1"/>
  <c r="I19" i="35"/>
  <c r="K19" i="35" s="1"/>
  <c r="M19" i="35" s="1"/>
  <c r="H19" i="35"/>
  <c r="J19" i="35" s="1"/>
  <c r="L19" i="35" s="1"/>
  <c r="I18" i="35"/>
  <c r="K18" i="35" s="1"/>
  <c r="M18" i="35" s="1"/>
  <c r="H18" i="35"/>
  <c r="J18" i="35" s="1"/>
  <c r="L18" i="35" s="1"/>
  <c r="I17" i="35"/>
  <c r="K17" i="35" s="1"/>
  <c r="M17" i="35" s="1"/>
  <c r="H17" i="35"/>
  <c r="J17" i="35" s="1"/>
  <c r="L17" i="35" s="1"/>
  <c r="I16" i="35"/>
  <c r="H16" i="35"/>
  <c r="J16" i="35" s="1"/>
  <c r="L16" i="35" s="1"/>
  <c r="I15" i="35"/>
  <c r="K15" i="35" s="1"/>
  <c r="M15" i="35" s="1"/>
  <c r="H15" i="35"/>
  <c r="J15" i="35" s="1"/>
  <c r="L15" i="35" s="1"/>
  <c r="I14" i="35"/>
  <c r="K14" i="35" s="1"/>
  <c r="M14" i="35" s="1"/>
  <c r="H14" i="35"/>
  <c r="J14" i="35" s="1"/>
  <c r="L14" i="35" s="1"/>
  <c r="I13" i="35"/>
  <c r="K13" i="35" s="1"/>
  <c r="M13" i="35" s="1"/>
  <c r="H13" i="35"/>
  <c r="J13" i="35" s="1"/>
  <c r="L13" i="35" s="1"/>
  <c r="I12" i="35"/>
  <c r="H12" i="35"/>
  <c r="J12" i="35" s="1"/>
  <c r="L12" i="35" s="1"/>
  <c r="I11" i="35"/>
  <c r="K11" i="35" s="1"/>
  <c r="M11" i="35" s="1"/>
  <c r="H11" i="35"/>
  <c r="J11" i="35" s="1"/>
  <c r="L11" i="35" s="1"/>
  <c r="I10" i="35"/>
  <c r="K10" i="35" s="1"/>
  <c r="M10" i="35" s="1"/>
  <c r="H10" i="35"/>
  <c r="J10" i="35" s="1"/>
  <c r="L10" i="35" s="1"/>
  <c r="I9" i="35"/>
  <c r="K9" i="35" s="1"/>
  <c r="M9" i="35" s="1"/>
  <c r="H9" i="35"/>
  <c r="J9" i="35" s="1"/>
  <c r="L9" i="35" s="1"/>
  <c r="I8" i="35"/>
  <c r="H8" i="35"/>
  <c r="J8" i="35" s="1"/>
  <c r="L8" i="35" s="1"/>
  <c r="K7" i="35"/>
  <c r="M7" i="35" s="1"/>
  <c r="I7" i="35"/>
  <c r="H7" i="35"/>
  <c r="J7" i="35" s="1"/>
  <c r="L7" i="35" s="1"/>
  <c r="I6" i="35"/>
  <c r="K6" i="35" s="1"/>
  <c r="M6" i="35" s="1"/>
  <c r="H6" i="35"/>
  <c r="J6" i="35" s="1"/>
  <c r="L6" i="35" s="1"/>
  <c r="I5" i="35"/>
  <c r="K5" i="35" s="1"/>
  <c r="M5" i="35" s="1"/>
  <c r="H5" i="35"/>
  <c r="J5" i="35" s="1"/>
  <c r="L5" i="35" s="1"/>
  <c r="I4" i="35"/>
  <c r="H4" i="35"/>
  <c r="J4" i="35" s="1"/>
  <c r="L4" i="35" s="1"/>
  <c r="I3" i="35"/>
  <c r="K3" i="35" s="1"/>
  <c r="M3" i="35" s="1"/>
  <c r="H3" i="35"/>
  <c r="J3" i="35" s="1"/>
  <c r="L3" i="35" s="1"/>
  <c r="I51" i="34"/>
  <c r="K51" i="34" s="1"/>
  <c r="M51" i="34" s="1"/>
  <c r="H51" i="34"/>
  <c r="J51" i="34" s="1"/>
  <c r="L51" i="34" s="1"/>
  <c r="I50" i="34"/>
  <c r="K50" i="34" s="1"/>
  <c r="H50" i="34"/>
  <c r="J50" i="34" s="1"/>
  <c r="L50" i="34" s="1"/>
  <c r="I49" i="34"/>
  <c r="K49" i="34" s="1"/>
  <c r="M49" i="34" s="1"/>
  <c r="H49" i="34"/>
  <c r="J49" i="34" s="1"/>
  <c r="L49" i="34" s="1"/>
  <c r="I48" i="34"/>
  <c r="K48" i="34" s="1"/>
  <c r="H48" i="34"/>
  <c r="J48" i="34" s="1"/>
  <c r="L48" i="34" s="1"/>
  <c r="I47" i="34"/>
  <c r="K47" i="34" s="1"/>
  <c r="H47" i="34"/>
  <c r="J47" i="34" s="1"/>
  <c r="L47" i="34" s="1"/>
  <c r="I46" i="34"/>
  <c r="K46" i="34" s="1"/>
  <c r="H46" i="34"/>
  <c r="J46" i="34" s="1"/>
  <c r="L46" i="34" s="1"/>
  <c r="I45" i="34"/>
  <c r="H45" i="34"/>
  <c r="J45" i="34" s="1"/>
  <c r="L45" i="34" s="1"/>
  <c r="I44" i="34"/>
  <c r="K44" i="34" s="1"/>
  <c r="M44" i="34" s="1"/>
  <c r="H44" i="34"/>
  <c r="J44" i="34" s="1"/>
  <c r="L44" i="34" s="1"/>
  <c r="I43" i="34"/>
  <c r="K43" i="34" s="1"/>
  <c r="M43" i="34" s="1"/>
  <c r="H43" i="34"/>
  <c r="J43" i="34" s="1"/>
  <c r="L43" i="34" s="1"/>
  <c r="I42" i="34"/>
  <c r="K42" i="34" s="1"/>
  <c r="M42" i="34" s="1"/>
  <c r="H42" i="34"/>
  <c r="J42" i="34" s="1"/>
  <c r="L42" i="34" s="1"/>
  <c r="I41" i="34"/>
  <c r="H41" i="34"/>
  <c r="J41" i="34" s="1"/>
  <c r="L41" i="34" s="1"/>
  <c r="I40" i="34"/>
  <c r="K40" i="34" s="1"/>
  <c r="M40" i="34" s="1"/>
  <c r="H40" i="34"/>
  <c r="J40" i="34" s="1"/>
  <c r="L40" i="34" s="1"/>
  <c r="I39" i="34"/>
  <c r="K39" i="34" s="1"/>
  <c r="M39" i="34" s="1"/>
  <c r="H39" i="34"/>
  <c r="J39" i="34" s="1"/>
  <c r="L39" i="34" s="1"/>
  <c r="I38" i="34"/>
  <c r="K38" i="34" s="1"/>
  <c r="M38" i="34" s="1"/>
  <c r="H38" i="34"/>
  <c r="J38" i="34" s="1"/>
  <c r="L38" i="34" s="1"/>
  <c r="I37" i="34"/>
  <c r="H37" i="34"/>
  <c r="J37" i="34" s="1"/>
  <c r="L37" i="34" s="1"/>
  <c r="I36" i="34"/>
  <c r="K36" i="34" s="1"/>
  <c r="M36" i="34" s="1"/>
  <c r="H36" i="34"/>
  <c r="J36" i="34" s="1"/>
  <c r="L36" i="34" s="1"/>
  <c r="I35" i="34"/>
  <c r="K35" i="34" s="1"/>
  <c r="M35" i="34" s="1"/>
  <c r="H35" i="34"/>
  <c r="J35" i="34" s="1"/>
  <c r="L35" i="34" s="1"/>
  <c r="I34" i="34"/>
  <c r="K34" i="34" s="1"/>
  <c r="M34" i="34" s="1"/>
  <c r="H34" i="34"/>
  <c r="J34" i="34" s="1"/>
  <c r="L34" i="34" s="1"/>
  <c r="I33" i="34"/>
  <c r="H33" i="34"/>
  <c r="J33" i="34" s="1"/>
  <c r="L33" i="34" s="1"/>
  <c r="I32" i="34"/>
  <c r="K32" i="34" s="1"/>
  <c r="M32" i="34" s="1"/>
  <c r="H32" i="34"/>
  <c r="J32" i="34" s="1"/>
  <c r="L32" i="34" s="1"/>
  <c r="I31" i="34"/>
  <c r="K31" i="34" s="1"/>
  <c r="M31" i="34" s="1"/>
  <c r="H31" i="34"/>
  <c r="J31" i="34" s="1"/>
  <c r="L31" i="34" s="1"/>
  <c r="I30" i="34"/>
  <c r="K30" i="34" s="1"/>
  <c r="M30" i="34" s="1"/>
  <c r="H30" i="34"/>
  <c r="J30" i="34" s="1"/>
  <c r="L30" i="34" s="1"/>
  <c r="I29" i="34"/>
  <c r="H29" i="34"/>
  <c r="J29" i="34" s="1"/>
  <c r="L29" i="34" s="1"/>
  <c r="I28" i="34"/>
  <c r="H28" i="34"/>
  <c r="J28" i="34" s="1"/>
  <c r="L28" i="34" s="1"/>
  <c r="I27" i="34"/>
  <c r="K27" i="34" s="1"/>
  <c r="M27" i="34" s="1"/>
  <c r="H27" i="34"/>
  <c r="J27" i="34" s="1"/>
  <c r="L27" i="34" s="1"/>
  <c r="I26" i="34"/>
  <c r="K26" i="34" s="1"/>
  <c r="M26" i="34" s="1"/>
  <c r="H26" i="34"/>
  <c r="J26" i="34" s="1"/>
  <c r="L26" i="34" s="1"/>
  <c r="I25" i="34"/>
  <c r="H25" i="34"/>
  <c r="J25" i="34" s="1"/>
  <c r="L25" i="34" s="1"/>
  <c r="I24" i="34"/>
  <c r="K24" i="34" s="1"/>
  <c r="M24" i="34" s="1"/>
  <c r="H24" i="34"/>
  <c r="J24" i="34" s="1"/>
  <c r="L24" i="34" s="1"/>
  <c r="I23" i="34"/>
  <c r="K23" i="34" s="1"/>
  <c r="M23" i="34" s="1"/>
  <c r="H23" i="34"/>
  <c r="J23" i="34" s="1"/>
  <c r="L23" i="34" s="1"/>
  <c r="I22" i="34"/>
  <c r="K22" i="34" s="1"/>
  <c r="M22" i="34" s="1"/>
  <c r="H22" i="34"/>
  <c r="J22" i="34" s="1"/>
  <c r="L22" i="34" s="1"/>
  <c r="I21" i="34"/>
  <c r="H21" i="34"/>
  <c r="J21" i="34" s="1"/>
  <c r="L21" i="34" s="1"/>
  <c r="I20" i="34"/>
  <c r="K20" i="34" s="1"/>
  <c r="M20" i="34" s="1"/>
  <c r="H20" i="34"/>
  <c r="J20" i="34" s="1"/>
  <c r="L20" i="34" s="1"/>
  <c r="I19" i="34"/>
  <c r="K19" i="34" s="1"/>
  <c r="M19" i="34" s="1"/>
  <c r="H19" i="34"/>
  <c r="J19" i="34" s="1"/>
  <c r="L19" i="34" s="1"/>
  <c r="I18" i="34"/>
  <c r="K18" i="34" s="1"/>
  <c r="M18" i="34" s="1"/>
  <c r="H18" i="34"/>
  <c r="J18" i="34" s="1"/>
  <c r="L18" i="34" s="1"/>
  <c r="I17" i="34"/>
  <c r="H17" i="34"/>
  <c r="J17" i="34" s="1"/>
  <c r="L17" i="34" s="1"/>
  <c r="I16" i="34"/>
  <c r="K16" i="34" s="1"/>
  <c r="M16" i="34" s="1"/>
  <c r="H16" i="34"/>
  <c r="J16" i="34" s="1"/>
  <c r="L16" i="34" s="1"/>
  <c r="I15" i="34"/>
  <c r="K15" i="34" s="1"/>
  <c r="M15" i="34" s="1"/>
  <c r="H15" i="34"/>
  <c r="J15" i="34" s="1"/>
  <c r="L15" i="34" s="1"/>
  <c r="I14" i="34"/>
  <c r="K14" i="34" s="1"/>
  <c r="M14" i="34" s="1"/>
  <c r="H14" i="34"/>
  <c r="J14" i="34" s="1"/>
  <c r="L14" i="34" s="1"/>
  <c r="I13" i="34"/>
  <c r="H13" i="34"/>
  <c r="J13" i="34" s="1"/>
  <c r="L13" i="34" s="1"/>
  <c r="I12" i="34"/>
  <c r="K12" i="34" s="1"/>
  <c r="M12" i="34" s="1"/>
  <c r="H12" i="34"/>
  <c r="J12" i="34" s="1"/>
  <c r="L12" i="34" s="1"/>
  <c r="I11" i="34"/>
  <c r="K11" i="34" s="1"/>
  <c r="M11" i="34" s="1"/>
  <c r="H11" i="34"/>
  <c r="J11" i="34" s="1"/>
  <c r="L11" i="34" s="1"/>
  <c r="I10" i="34"/>
  <c r="K10" i="34" s="1"/>
  <c r="M10" i="34" s="1"/>
  <c r="H10" i="34"/>
  <c r="J10" i="34" s="1"/>
  <c r="L10" i="34" s="1"/>
  <c r="I9" i="34"/>
  <c r="H9" i="34"/>
  <c r="J9" i="34" s="1"/>
  <c r="L9" i="34" s="1"/>
  <c r="I8" i="34"/>
  <c r="K8" i="34" s="1"/>
  <c r="M8" i="34" s="1"/>
  <c r="H8" i="34"/>
  <c r="J8" i="34" s="1"/>
  <c r="L8" i="34" s="1"/>
  <c r="I7" i="34"/>
  <c r="K7" i="34" s="1"/>
  <c r="M7" i="34" s="1"/>
  <c r="H7" i="34"/>
  <c r="J7" i="34" s="1"/>
  <c r="L7" i="34" s="1"/>
  <c r="I6" i="34"/>
  <c r="K6" i="34" s="1"/>
  <c r="M6" i="34" s="1"/>
  <c r="H6" i="34"/>
  <c r="J6" i="34" s="1"/>
  <c r="L6" i="34" s="1"/>
  <c r="I5" i="34"/>
  <c r="K5" i="34" s="1"/>
  <c r="M5" i="34" s="1"/>
  <c r="H5" i="34"/>
  <c r="J5" i="34" s="1"/>
  <c r="L5" i="34" s="1"/>
  <c r="I4" i="34"/>
  <c r="K4" i="34" s="1"/>
  <c r="M4" i="34" s="1"/>
  <c r="H4" i="34"/>
  <c r="J4" i="34" s="1"/>
  <c r="L4" i="34" s="1"/>
  <c r="I3" i="34"/>
  <c r="K3" i="34" s="1"/>
  <c r="M3" i="34" s="1"/>
  <c r="H3" i="34"/>
  <c r="J3" i="34" s="1"/>
  <c r="L3" i="34" s="1"/>
  <c r="I51" i="33"/>
  <c r="H51" i="33"/>
  <c r="J51" i="33" s="1"/>
  <c r="L51" i="33" s="1"/>
  <c r="I50" i="33"/>
  <c r="H50" i="33"/>
  <c r="J50" i="33" s="1"/>
  <c r="L50" i="33" s="1"/>
  <c r="I49" i="33"/>
  <c r="K49" i="33" s="1"/>
  <c r="H49" i="33"/>
  <c r="J49" i="33" s="1"/>
  <c r="L49" i="33" s="1"/>
  <c r="I48" i="33"/>
  <c r="K48" i="33" s="1"/>
  <c r="M48" i="33" s="1"/>
  <c r="H48" i="33"/>
  <c r="J48" i="33" s="1"/>
  <c r="L48" i="33" s="1"/>
  <c r="I47" i="33"/>
  <c r="H47" i="33"/>
  <c r="J47" i="33" s="1"/>
  <c r="L47" i="33" s="1"/>
  <c r="I46" i="33"/>
  <c r="H46" i="33"/>
  <c r="J46" i="33" s="1"/>
  <c r="L46" i="33" s="1"/>
  <c r="I45" i="33"/>
  <c r="H45" i="33"/>
  <c r="J45" i="33" s="1"/>
  <c r="L45" i="33" s="1"/>
  <c r="I44" i="33"/>
  <c r="K44" i="33" s="1"/>
  <c r="H44" i="33"/>
  <c r="J44" i="33" s="1"/>
  <c r="L44" i="33" s="1"/>
  <c r="I43" i="33"/>
  <c r="K43" i="33" s="1"/>
  <c r="H43" i="33"/>
  <c r="J43" i="33" s="1"/>
  <c r="I42" i="33"/>
  <c r="H42" i="33"/>
  <c r="J42" i="33" s="1"/>
  <c r="L42" i="33" s="1"/>
  <c r="I41" i="33"/>
  <c r="K41" i="33" s="1"/>
  <c r="M41" i="33" s="1"/>
  <c r="H41" i="33"/>
  <c r="J41" i="33" s="1"/>
  <c r="L41" i="33" s="1"/>
  <c r="I40" i="33"/>
  <c r="H40" i="33"/>
  <c r="J40" i="33" s="1"/>
  <c r="L40" i="33" s="1"/>
  <c r="I39" i="33"/>
  <c r="K39" i="33" s="1"/>
  <c r="M39" i="33" s="1"/>
  <c r="H39" i="33"/>
  <c r="J39" i="33" s="1"/>
  <c r="L39" i="33" s="1"/>
  <c r="I38" i="33"/>
  <c r="H38" i="33"/>
  <c r="J38" i="33" s="1"/>
  <c r="L38" i="33" s="1"/>
  <c r="I37" i="33"/>
  <c r="K37" i="33" s="1"/>
  <c r="M37" i="33" s="1"/>
  <c r="H37" i="33"/>
  <c r="J37" i="33" s="1"/>
  <c r="L37" i="33" s="1"/>
  <c r="I36" i="33"/>
  <c r="H36" i="33"/>
  <c r="J36" i="33" s="1"/>
  <c r="L36" i="33" s="1"/>
  <c r="I35" i="33"/>
  <c r="K35" i="33" s="1"/>
  <c r="M35" i="33" s="1"/>
  <c r="H35" i="33"/>
  <c r="J35" i="33" s="1"/>
  <c r="L35" i="33" s="1"/>
  <c r="I34" i="33"/>
  <c r="H34" i="33"/>
  <c r="J34" i="33" s="1"/>
  <c r="L34" i="33" s="1"/>
  <c r="I33" i="33"/>
  <c r="K33" i="33" s="1"/>
  <c r="M33" i="33" s="1"/>
  <c r="H33" i="33"/>
  <c r="J33" i="33" s="1"/>
  <c r="L33" i="33" s="1"/>
  <c r="I32" i="33"/>
  <c r="H32" i="33"/>
  <c r="J32" i="33" s="1"/>
  <c r="L32" i="33" s="1"/>
  <c r="I31" i="33"/>
  <c r="K31" i="33" s="1"/>
  <c r="M31" i="33" s="1"/>
  <c r="H31" i="33"/>
  <c r="J31" i="33" s="1"/>
  <c r="L31" i="33" s="1"/>
  <c r="I30" i="33"/>
  <c r="H30" i="33"/>
  <c r="J30" i="33" s="1"/>
  <c r="L30" i="33" s="1"/>
  <c r="I29" i="33"/>
  <c r="K29" i="33" s="1"/>
  <c r="M29" i="33" s="1"/>
  <c r="H29" i="33"/>
  <c r="J29" i="33" s="1"/>
  <c r="L29" i="33" s="1"/>
  <c r="I28" i="33"/>
  <c r="H28" i="33"/>
  <c r="J28" i="33" s="1"/>
  <c r="L28" i="33" s="1"/>
  <c r="I27" i="33"/>
  <c r="H27" i="33"/>
  <c r="J27" i="33" s="1"/>
  <c r="L27" i="33" s="1"/>
  <c r="I26" i="33"/>
  <c r="H26" i="33"/>
  <c r="J26" i="33" s="1"/>
  <c r="L26" i="33" s="1"/>
  <c r="I25" i="33"/>
  <c r="K25" i="33" s="1"/>
  <c r="M25" i="33" s="1"/>
  <c r="H25" i="33"/>
  <c r="J25" i="33" s="1"/>
  <c r="L25" i="33" s="1"/>
  <c r="I24" i="33"/>
  <c r="H24" i="33"/>
  <c r="J24" i="33" s="1"/>
  <c r="L24" i="33" s="1"/>
  <c r="I23" i="33"/>
  <c r="K23" i="33" s="1"/>
  <c r="M23" i="33" s="1"/>
  <c r="H23" i="33"/>
  <c r="J23" i="33" s="1"/>
  <c r="L23" i="33" s="1"/>
  <c r="I22" i="33"/>
  <c r="H22" i="33"/>
  <c r="J22" i="33" s="1"/>
  <c r="L22" i="33" s="1"/>
  <c r="I21" i="33"/>
  <c r="K21" i="33" s="1"/>
  <c r="M21" i="33" s="1"/>
  <c r="H21" i="33"/>
  <c r="J21" i="33" s="1"/>
  <c r="L21" i="33" s="1"/>
  <c r="I20" i="33"/>
  <c r="H20" i="33"/>
  <c r="J20" i="33" s="1"/>
  <c r="L20" i="33" s="1"/>
  <c r="I19" i="33"/>
  <c r="K19" i="33" s="1"/>
  <c r="M19" i="33" s="1"/>
  <c r="H19" i="33"/>
  <c r="J19" i="33" s="1"/>
  <c r="L19" i="33" s="1"/>
  <c r="I18" i="33"/>
  <c r="H18" i="33"/>
  <c r="J18" i="33" s="1"/>
  <c r="L18" i="33" s="1"/>
  <c r="I17" i="33"/>
  <c r="K17" i="33" s="1"/>
  <c r="M17" i="33" s="1"/>
  <c r="H17" i="33"/>
  <c r="J17" i="33" s="1"/>
  <c r="L17" i="33" s="1"/>
  <c r="I16" i="33"/>
  <c r="H16" i="33"/>
  <c r="J16" i="33" s="1"/>
  <c r="L16" i="33" s="1"/>
  <c r="I15" i="33"/>
  <c r="H15" i="33"/>
  <c r="J15" i="33" s="1"/>
  <c r="L15" i="33" s="1"/>
  <c r="I14" i="33"/>
  <c r="H14" i="33"/>
  <c r="J14" i="33" s="1"/>
  <c r="L14" i="33" s="1"/>
  <c r="I13" i="33"/>
  <c r="K13" i="33" s="1"/>
  <c r="M13" i="33" s="1"/>
  <c r="H13" i="33"/>
  <c r="J13" i="33" s="1"/>
  <c r="L13" i="33" s="1"/>
  <c r="I12" i="33"/>
  <c r="H12" i="33"/>
  <c r="J12" i="33" s="1"/>
  <c r="L12" i="33" s="1"/>
  <c r="I11" i="33"/>
  <c r="K11" i="33" s="1"/>
  <c r="M11" i="33" s="1"/>
  <c r="H11" i="33"/>
  <c r="J11" i="33" s="1"/>
  <c r="L11" i="33" s="1"/>
  <c r="I10" i="33"/>
  <c r="H10" i="33"/>
  <c r="J10" i="33" s="1"/>
  <c r="L10" i="33" s="1"/>
  <c r="I9" i="33"/>
  <c r="K9" i="33" s="1"/>
  <c r="M9" i="33" s="1"/>
  <c r="H9" i="33"/>
  <c r="J9" i="33" s="1"/>
  <c r="L9" i="33" s="1"/>
  <c r="I8" i="33"/>
  <c r="H8" i="33"/>
  <c r="J8" i="33" s="1"/>
  <c r="L8" i="33" s="1"/>
  <c r="I7" i="33"/>
  <c r="H7" i="33"/>
  <c r="J7" i="33" s="1"/>
  <c r="L7" i="33" s="1"/>
  <c r="I6" i="33"/>
  <c r="H6" i="33"/>
  <c r="J6" i="33" s="1"/>
  <c r="L6" i="33" s="1"/>
  <c r="I5" i="33"/>
  <c r="K5" i="33" s="1"/>
  <c r="M5" i="33" s="1"/>
  <c r="H5" i="33"/>
  <c r="J5" i="33" s="1"/>
  <c r="L5" i="33" s="1"/>
  <c r="I4" i="33"/>
  <c r="K4" i="33" s="1"/>
  <c r="M4" i="33" s="1"/>
  <c r="H4" i="33"/>
  <c r="J4" i="33" s="1"/>
  <c r="L4" i="33" s="1"/>
  <c r="I3" i="33"/>
  <c r="H3" i="33"/>
  <c r="J3" i="33" s="1"/>
  <c r="L3" i="33" s="1"/>
  <c r="K32" i="36" l="1"/>
  <c r="M32" i="36" s="1"/>
  <c r="K28" i="36"/>
  <c r="M28" i="36" s="1"/>
  <c r="K36" i="36"/>
  <c r="M36" i="36" s="1"/>
  <c r="K44" i="36"/>
  <c r="M44" i="36" s="1"/>
  <c r="K24" i="36"/>
  <c r="M24" i="36" s="1"/>
  <c r="K40" i="36"/>
  <c r="M40" i="36" s="1"/>
  <c r="K3" i="36"/>
  <c r="M3" i="36" s="1"/>
  <c r="K11" i="36"/>
  <c r="M11" i="36" s="1"/>
  <c r="K19" i="36"/>
  <c r="M19" i="36" s="1"/>
  <c r="K47" i="36"/>
  <c r="M47" i="36" s="1"/>
  <c r="K48" i="36"/>
  <c r="M48" i="36" s="1"/>
  <c r="K16" i="36"/>
  <c r="M16" i="36" s="1"/>
  <c r="K7" i="36"/>
  <c r="M7" i="36" s="1"/>
  <c r="K15" i="36"/>
  <c r="M15" i="36" s="1"/>
  <c r="K23" i="36"/>
  <c r="M23" i="36" s="1"/>
  <c r="K31" i="36"/>
  <c r="M31" i="36" s="1"/>
  <c r="K39" i="36"/>
  <c r="M39" i="36" s="1"/>
  <c r="K8" i="36"/>
  <c r="M8" i="36" s="1"/>
  <c r="K52" i="36"/>
  <c r="M52" i="36" s="1"/>
  <c r="K15" i="33"/>
  <c r="M15" i="33" s="1"/>
  <c r="K40" i="33"/>
  <c r="M40" i="33" s="1"/>
  <c r="K8" i="33"/>
  <c r="M8" i="33" s="1"/>
  <c r="K28" i="33"/>
  <c r="M28" i="33" s="1"/>
  <c r="K32" i="33"/>
  <c r="M32" i="33" s="1"/>
  <c r="K7" i="33"/>
  <c r="M7" i="33" s="1"/>
  <c r="K16" i="33"/>
  <c r="M16" i="33" s="1"/>
  <c r="K27" i="33"/>
  <c r="M27" i="33" s="1"/>
  <c r="K45" i="33"/>
  <c r="K47" i="33"/>
  <c r="K20" i="33"/>
  <c r="M20" i="33" s="1"/>
  <c r="K36" i="33"/>
  <c r="M36" i="33" s="1"/>
  <c r="K24" i="33"/>
  <c r="M24" i="33" s="1"/>
  <c r="K50" i="33"/>
  <c r="K3" i="33"/>
  <c r="M3" i="33" s="1"/>
  <c r="K12" i="33"/>
  <c r="M12" i="33" s="1"/>
  <c r="K14" i="33"/>
  <c r="M14" i="33" s="1"/>
  <c r="K26" i="33"/>
  <c r="M26" i="33" s="1"/>
  <c r="K30" i="33"/>
  <c r="M30" i="33" s="1"/>
  <c r="K10" i="33"/>
  <c r="M10" i="33" s="1"/>
  <c r="K6" i="33"/>
  <c r="M6" i="33" s="1"/>
  <c r="K22" i="33"/>
  <c r="M22" i="33" s="1"/>
  <c r="K18" i="33"/>
  <c r="M18" i="33" s="1"/>
  <c r="K33" i="34"/>
  <c r="M33" i="34" s="1"/>
  <c r="K37" i="36"/>
  <c r="M37" i="36" s="1"/>
  <c r="K28" i="35"/>
  <c r="M28" i="35" s="1"/>
  <c r="K29" i="36"/>
  <c r="M29" i="36" s="1"/>
  <c r="K34" i="33"/>
  <c r="M34" i="33" s="1"/>
  <c r="K38" i="33"/>
  <c r="M38" i="33" s="1"/>
  <c r="K42" i="33"/>
  <c r="M42" i="33" s="1"/>
  <c r="K46" i="33"/>
  <c r="K51" i="33"/>
  <c r="M51" i="33" s="1"/>
  <c r="K9" i="34"/>
  <c r="M9" i="34" s="1"/>
  <c r="K13" i="34"/>
  <c r="M13" i="34" s="1"/>
  <c r="K17" i="34"/>
  <c r="M17" i="34" s="1"/>
  <c r="K21" i="34"/>
  <c r="M21" i="34" s="1"/>
  <c r="K25" i="34"/>
  <c r="M25" i="34" s="1"/>
  <c r="K29" i="34"/>
  <c r="M29" i="34" s="1"/>
  <c r="K37" i="34"/>
  <c r="M37" i="34" s="1"/>
  <c r="K45" i="34"/>
  <c r="M45" i="34" s="1"/>
  <c r="K4" i="35"/>
  <c r="M4" i="35" s="1"/>
  <c r="K12" i="35"/>
  <c r="M12" i="35" s="1"/>
  <c r="K24" i="35"/>
  <c r="M24" i="35" s="1"/>
  <c r="K38" i="35"/>
  <c r="M38" i="35" s="1"/>
  <c r="K5" i="36"/>
  <c r="M5" i="36" s="1"/>
  <c r="K13" i="36"/>
  <c r="M13" i="36" s="1"/>
  <c r="K21" i="36"/>
  <c r="M21" i="36" s="1"/>
  <c r="K41" i="34"/>
  <c r="M41" i="34" s="1"/>
  <c r="K8" i="35"/>
  <c r="M8" i="35" s="1"/>
  <c r="K16" i="35"/>
  <c r="M16" i="35" s="1"/>
  <c r="K32" i="35"/>
  <c r="M32" i="35" s="1"/>
  <c r="K47" i="35"/>
  <c r="M47" i="35" s="1"/>
  <c r="K39" i="35"/>
  <c r="M39" i="35" s="1"/>
  <c r="K46" i="35"/>
  <c r="M46" i="35" s="1"/>
  <c r="K28" i="34"/>
  <c r="M28" i="34" s="1"/>
  <c r="K20" i="35"/>
  <c r="M20" i="35" s="1"/>
  <c r="K45" i="36"/>
  <c r="M45" i="36" s="1"/>
  <c r="K50" i="36"/>
  <c r="K42" i="35"/>
  <c r="M42" i="35" s="1"/>
  <c r="K51" i="35"/>
  <c r="M51" i="35" s="1"/>
  <c r="K9" i="36"/>
  <c r="M9" i="36" s="1"/>
  <c r="K17" i="36"/>
  <c r="M17" i="36" s="1"/>
  <c r="K25" i="36"/>
  <c r="M25" i="36" s="1"/>
  <c r="K33" i="36"/>
  <c r="M33" i="36" s="1"/>
  <c r="K41" i="36"/>
  <c r="M41" i="36" s="1"/>
  <c r="H3" i="30"/>
  <c r="J3" i="30" s="1"/>
  <c r="I3" i="30"/>
  <c r="K3" i="30" s="1"/>
  <c r="H4" i="30"/>
  <c r="J4" i="30" s="1"/>
  <c r="I4" i="30"/>
  <c r="K4" i="30" s="1"/>
  <c r="H5" i="30"/>
  <c r="J5" i="30" s="1"/>
  <c r="I5" i="30"/>
  <c r="K5" i="30" s="1"/>
  <c r="H6" i="30"/>
  <c r="J6" i="30" s="1"/>
  <c r="I6" i="30"/>
  <c r="K6" i="30" s="1"/>
  <c r="H7" i="30"/>
  <c r="J7" i="30" s="1"/>
  <c r="I7" i="30"/>
  <c r="K7" i="30" s="1"/>
  <c r="H8" i="30"/>
  <c r="J8" i="30" s="1"/>
  <c r="I8" i="30"/>
  <c r="K8" i="30" s="1"/>
  <c r="H9" i="30"/>
  <c r="J9" i="30" s="1"/>
  <c r="I9" i="30"/>
  <c r="K9" i="30" s="1"/>
  <c r="H10" i="30"/>
  <c r="J10" i="30" s="1"/>
  <c r="I10" i="30"/>
  <c r="K10" i="30" s="1"/>
  <c r="H11" i="30"/>
  <c r="J11" i="30" s="1"/>
  <c r="L11" i="30" s="1"/>
  <c r="I11" i="30"/>
  <c r="K11" i="30" s="1"/>
  <c r="M11" i="30" s="1"/>
  <c r="H12" i="30"/>
  <c r="J12" i="30" s="1"/>
  <c r="L12" i="30" s="1"/>
  <c r="I12" i="30"/>
  <c r="K12" i="30" s="1"/>
  <c r="M12" i="30" s="1"/>
  <c r="H13" i="30"/>
  <c r="J13" i="30" s="1"/>
  <c r="L13" i="30" s="1"/>
  <c r="I13" i="30"/>
  <c r="K13" i="30" s="1"/>
  <c r="M13" i="30" s="1"/>
  <c r="H14" i="30"/>
  <c r="J14" i="30" s="1"/>
  <c r="L14" i="30" s="1"/>
  <c r="I14" i="30"/>
  <c r="K14" i="30"/>
  <c r="M14" i="30" s="1"/>
  <c r="H15" i="30"/>
  <c r="J15" i="30" s="1"/>
  <c r="L15" i="30" s="1"/>
  <c r="I15" i="30"/>
  <c r="K15" i="30" s="1"/>
  <c r="M15" i="30" s="1"/>
  <c r="H16" i="30"/>
  <c r="J16" i="30" s="1"/>
  <c r="L16" i="30" s="1"/>
  <c r="I16" i="30"/>
  <c r="K16" i="30"/>
  <c r="M16" i="30" s="1"/>
  <c r="H17" i="30"/>
  <c r="J17" i="30" s="1"/>
  <c r="L17" i="30" s="1"/>
  <c r="I17" i="30"/>
  <c r="K17" i="30" s="1"/>
  <c r="M17" i="30" s="1"/>
  <c r="H18" i="30"/>
  <c r="J18" i="30" s="1"/>
  <c r="L18" i="30" s="1"/>
  <c r="I18" i="30"/>
  <c r="K18" i="30" s="1"/>
  <c r="M18" i="30" s="1"/>
  <c r="H19" i="30"/>
  <c r="J19" i="30" s="1"/>
  <c r="L19" i="30" s="1"/>
  <c r="I19" i="30"/>
  <c r="K19" i="30" s="1"/>
  <c r="M19" i="30" s="1"/>
  <c r="H20" i="30"/>
  <c r="J20" i="30" s="1"/>
  <c r="L20" i="30" s="1"/>
  <c r="I20" i="30"/>
  <c r="K20" i="30" s="1"/>
  <c r="M20" i="30" s="1"/>
  <c r="H21" i="30"/>
  <c r="J21" i="30" s="1"/>
  <c r="L21" i="30" s="1"/>
  <c r="I21" i="30"/>
  <c r="K21" i="30"/>
  <c r="M21" i="30" s="1"/>
  <c r="H22" i="30"/>
  <c r="J22" i="30" s="1"/>
  <c r="L22" i="30" s="1"/>
  <c r="I22" i="30"/>
  <c r="K22" i="30" s="1"/>
  <c r="M22" i="30" s="1"/>
  <c r="H23" i="30"/>
  <c r="J23" i="30" s="1"/>
  <c r="L23" i="30" s="1"/>
  <c r="I23" i="30"/>
  <c r="K23" i="30"/>
  <c r="M23" i="30" s="1"/>
  <c r="H24" i="30"/>
  <c r="J24" i="30" s="1"/>
  <c r="L24" i="30" s="1"/>
  <c r="I24" i="30"/>
  <c r="K24" i="30" s="1"/>
  <c r="M24" i="30" s="1"/>
  <c r="H25" i="30"/>
  <c r="J25" i="30" s="1"/>
  <c r="L25" i="30" s="1"/>
  <c r="I25" i="30"/>
  <c r="K25" i="30" s="1"/>
  <c r="M25" i="30" s="1"/>
  <c r="H26" i="30"/>
  <c r="J26" i="30" s="1"/>
  <c r="L26" i="30" s="1"/>
  <c r="I26" i="30"/>
  <c r="K26" i="30" s="1"/>
  <c r="M26" i="30" s="1"/>
  <c r="H27" i="30"/>
  <c r="J27" i="30" s="1"/>
  <c r="L27" i="30" s="1"/>
  <c r="I27" i="30"/>
  <c r="K27" i="30"/>
  <c r="M27" i="30" s="1"/>
  <c r="H28" i="30"/>
  <c r="J28" i="30" s="1"/>
  <c r="L28" i="30" s="1"/>
  <c r="I28" i="30"/>
  <c r="K28" i="30" s="1"/>
  <c r="M28" i="30" s="1"/>
  <c r="H29" i="30"/>
  <c r="J29" i="30" s="1"/>
  <c r="L29" i="30" s="1"/>
  <c r="I29" i="30"/>
  <c r="K29" i="30" s="1"/>
  <c r="M29" i="30" s="1"/>
  <c r="H30" i="30"/>
  <c r="J30" i="30" s="1"/>
  <c r="L30" i="30" s="1"/>
  <c r="I30" i="30"/>
  <c r="K30" i="30"/>
  <c r="M30" i="30" s="1"/>
  <c r="H31" i="30"/>
  <c r="J31" i="30" s="1"/>
  <c r="L31" i="30" s="1"/>
  <c r="I31" i="30"/>
  <c r="K31" i="30" s="1"/>
  <c r="M31" i="30" s="1"/>
  <c r="H32" i="30"/>
  <c r="J32" i="30" s="1"/>
  <c r="L32" i="30" s="1"/>
  <c r="I32" i="30"/>
  <c r="K32" i="30" s="1"/>
  <c r="M32" i="30" s="1"/>
  <c r="H33" i="30"/>
  <c r="J33" i="30" s="1"/>
  <c r="L33" i="30" s="1"/>
  <c r="I33" i="30"/>
  <c r="K33" i="30"/>
  <c r="M33" i="30" s="1"/>
  <c r="H34" i="30"/>
  <c r="J34" i="30" s="1"/>
  <c r="L34" i="30" s="1"/>
  <c r="I34" i="30"/>
  <c r="K34" i="30" s="1"/>
  <c r="M34" i="30" s="1"/>
  <c r="H35" i="30"/>
  <c r="J35" i="30" s="1"/>
  <c r="L35" i="30" s="1"/>
  <c r="I35" i="30"/>
  <c r="K35" i="30" s="1"/>
  <c r="M35" i="30" s="1"/>
  <c r="H36" i="30"/>
  <c r="J36" i="30" s="1"/>
  <c r="L36" i="30" s="1"/>
  <c r="I36" i="30"/>
  <c r="K36" i="30" s="1"/>
  <c r="M36" i="30" s="1"/>
  <c r="H37" i="30"/>
  <c r="J37" i="30" s="1"/>
  <c r="L37" i="30" s="1"/>
  <c r="I37" i="30"/>
  <c r="K37" i="30" s="1"/>
  <c r="M37" i="30" s="1"/>
  <c r="H38" i="30"/>
  <c r="J38" i="30" s="1"/>
  <c r="L38" i="30" s="1"/>
  <c r="I38" i="30"/>
  <c r="K38" i="30" s="1"/>
  <c r="M38" i="30" s="1"/>
  <c r="H39" i="30"/>
  <c r="J39" i="30" s="1"/>
  <c r="L39" i="30" s="1"/>
  <c r="I39" i="30"/>
  <c r="K39" i="30" s="1"/>
  <c r="M39" i="30" s="1"/>
  <c r="H40" i="30"/>
  <c r="J40" i="30" s="1"/>
  <c r="L40" i="30" s="1"/>
  <c r="I40" i="30"/>
  <c r="K40" i="30" s="1"/>
  <c r="M40" i="30" s="1"/>
  <c r="H41" i="30"/>
  <c r="J41" i="30" s="1"/>
  <c r="L41" i="30" s="1"/>
  <c r="I41" i="30"/>
  <c r="K41" i="30" s="1"/>
  <c r="M41" i="30" s="1"/>
  <c r="H42" i="30"/>
  <c r="J42" i="30" s="1"/>
  <c r="L42" i="30" s="1"/>
  <c r="I42" i="30"/>
  <c r="K42" i="30"/>
  <c r="M42" i="30" s="1"/>
  <c r="H43" i="30"/>
  <c r="J43" i="30" s="1"/>
  <c r="L43" i="30" s="1"/>
  <c r="I43" i="30"/>
  <c r="K43" i="30" s="1"/>
  <c r="M43" i="30" s="1"/>
  <c r="H44" i="30"/>
  <c r="J44" i="30" s="1"/>
  <c r="L44" i="30" s="1"/>
  <c r="I44" i="30"/>
  <c r="K44" i="30" s="1"/>
  <c r="M44" i="30" s="1"/>
  <c r="H45" i="30"/>
  <c r="J45" i="30" s="1"/>
  <c r="L45" i="30" s="1"/>
  <c r="I45" i="30"/>
  <c r="K45" i="30" s="1"/>
  <c r="M45" i="30" s="1"/>
  <c r="H46" i="30"/>
  <c r="J46" i="30" s="1"/>
  <c r="L46" i="30" s="1"/>
  <c r="I46" i="30"/>
  <c r="K46" i="30" s="1"/>
  <c r="M46" i="30" s="1"/>
  <c r="H47" i="30"/>
  <c r="J47" i="30" s="1"/>
  <c r="L47" i="30" s="1"/>
  <c r="I47" i="30"/>
  <c r="K47" i="30" s="1"/>
  <c r="M47" i="30" s="1"/>
  <c r="H48" i="30"/>
  <c r="J48" i="30" s="1"/>
  <c r="L48" i="30" s="1"/>
  <c r="I48" i="30"/>
  <c r="K48" i="30" s="1"/>
  <c r="M48" i="30" s="1"/>
  <c r="H49" i="30"/>
  <c r="J49" i="30" s="1"/>
  <c r="L49" i="30" s="1"/>
  <c r="I49" i="30"/>
  <c r="K49" i="30" s="1"/>
  <c r="M49" i="30" s="1"/>
  <c r="H50" i="30"/>
  <c r="J50" i="30" s="1"/>
  <c r="L50" i="30" s="1"/>
  <c r="I50" i="30"/>
  <c r="K50" i="30" s="1"/>
  <c r="M50" i="30" s="1"/>
  <c r="H51" i="30"/>
  <c r="J51" i="30" s="1"/>
  <c r="L51" i="30" s="1"/>
  <c r="I51" i="30"/>
  <c r="K51" i="30" s="1"/>
  <c r="M51" i="30" s="1"/>
  <c r="H52" i="30"/>
  <c r="J52" i="30" s="1"/>
  <c r="L52" i="30" s="1"/>
  <c r="I52" i="30"/>
  <c r="K52" i="30" s="1"/>
  <c r="M52" i="30" s="1"/>
  <c r="L45" i="21" l="1"/>
  <c r="I52" i="21"/>
  <c r="K52" i="21" s="1"/>
  <c r="H52" i="21"/>
  <c r="J52" i="21" s="1"/>
  <c r="I51" i="21"/>
  <c r="K51" i="21" s="1"/>
  <c r="H51" i="21"/>
  <c r="J51" i="21" s="1"/>
  <c r="I50" i="21"/>
  <c r="K50" i="21" s="1"/>
  <c r="H50" i="21"/>
  <c r="J50" i="21" s="1"/>
  <c r="L50" i="21" s="1"/>
  <c r="I49" i="21"/>
  <c r="K49" i="21" s="1"/>
  <c r="H49" i="21"/>
  <c r="J49" i="21" s="1"/>
  <c r="I48" i="21"/>
  <c r="K48" i="21" s="1"/>
  <c r="H48" i="21"/>
  <c r="J48" i="21" s="1"/>
  <c r="L48" i="21" s="1"/>
  <c r="I47" i="21"/>
  <c r="K47" i="21" s="1"/>
  <c r="M47" i="21" s="1"/>
  <c r="H47" i="21"/>
  <c r="J47" i="21" s="1"/>
  <c r="L47" i="21" s="1"/>
  <c r="I46" i="21"/>
  <c r="K46" i="21" s="1"/>
  <c r="M46" i="21" s="1"/>
  <c r="H46" i="21"/>
  <c r="J46" i="21" s="1"/>
  <c r="L46" i="21" s="1"/>
  <c r="I45" i="21"/>
  <c r="K45" i="21" s="1"/>
  <c r="M45" i="21" s="1"/>
  <c r="H45" i="21"/>
  <c r="J45" i="21" s="1"/>
  <c r="I44" i="21"/>
  <c r="K44" i="21" s="1"/>
  <c r="M44" i="21" s="1"/>
  <c r="H44" i="21"/>
  <c r="J44" i="21" s="1"/>
  <c r="L44" i="21" s="1"/>
  <c r="I43" i="21"/>
  <c r="K43" i="21" s="1"/>
  <c r="M43" i="21" s="1"/>
  <c r="H43" i="21"/>
  <c r="J43" i="21" s="1"/>
  <c r="L43" i="21" s="1"/>
  <c r="I42" i="21"/>
  <c r="K42" i="21" s="1"/>
  <c r="M42" i="21" s="1"/>
  <c r="H42" i="21"/>
  <c r="J42" i="21" s="1"/>
  <c r="L42" i="21" s="1"/>
  <c r="I41" i="21"/>
  <c r="K41" i="21" s="1"/>
  <c r="M41" i="21" s="1"/>
  <c r="H41" i="21"/>
  <c r="J41" i="21" s="1"/>
  <c r="L41" i="21" s="1"/>
  <c r="I40" i="21"/>
  <c r="K40" i="21" s="1"/>
  <c r="M40" i="21" s="1"/>
  <c r="H40" i="21"/>
  <c r="J40" i="21" s="1"/>
  <c r="L40" i="21" s="1"/>
  <c r="I39" i="21"/>
  <c r="K39" i="21" s="1"/>
  <c r="M39" i="21" s="1"/>
  <c r="H39" i="21"/>
  <c r="J39" i="21" s="1"/>
  <c r="L39" i="21" s="1"/>
  <c r="I38" i="21"/>
  <c r="K38" i="21" s="1"/>
  <c r="M38" i="21" s="1"/>
  <c r="H38" i="21"/>
  <c r="J38" i="21" s="1"/>
  <c r="L38" i="21" s="1"/>
  <c r="I37" i="21"/>
  <c r="K37" i="21" s="1"/>
  <c r="M37" i="21" s="1"/>
  <c r="H37" i="21"/>
  <c r="J37" i="21" s="1"/>
  <c r="L37" i="21" s="1"/>
  <c r="I36" i="21"/>
  <c r="K36" i="21" s="1"/>
  <c r="M36" i="21" s="1"/>
  <c r="H36" i="21"/>
  <c r="J36" i="21" s="1"/>
  <c r="L36" i="21" s="1"/>
  <c r="I35" i="21"/>
  <c r="K35" i="21" s="1"/>
  <c r="M35" i="21" s="1"/>
  <c r="H35" i="21"/>
  <c r="J35" i="21" s="1"/>
  <c r="L35" i="21" s="1"/>
  <c r="I34" i="21"/>
  <c r="K34" i="21" s="1"/>
  <c r="M34" i="21" s="1"/>
  <c r="H34" i="21"/>
  <c r="J34" i="21" s="1"/>
  <c r="L34" i="21" s="1"/>
  <c r="I33" i="21"/>
  <c r="K33" i="21" s="1"/>
  <c r="M33" i="21" s="1"/>
  <c r="H33" i="21"/>
  <c r="J33" i="21" s="1"/>
  <c r="L33" i="21" s="1"/>
  <c r="I32" i="21"/>
  <c r="K32" i="21" s="1"/>
  <c r="M32" i="21" s="1"/>
  <c r="H32" i="21"/>
  <c r="J32" i="21" s="1"/>
  <c r="L32" i="21" s="1"/>
  <c r="I31" i="21"/>
  <c r="K31" i="21" s="1"/>
  <c r="M31" i="21" s="1"/>
  <c r="H31" i="21"/>
  <c r="J31" i="21" s="1"/>
  <c r="L31" i="21" s="1"/>
  <c r="I30" i="21"/>
  <c r="K30" i="21" s="1"/>
  <c r="M30" i="21" s="1"/>
  <c r="H30" i="21"/>
  <c r="J30" i="21" s="1"/>
  <c r="L30" i="21" s="1"/>
  <c r="I29" i="21"/>
  <c r="K29" i="21" s="1"/>
  <c r="M29" i="21" s="1"/>
  <c r="H29" i="21"/>
  <c r="J29" i="21" s="1"/>
  <c r="L29" i="21" s="1"/>
  <c r="I28" i="21"/>
  <c r="K28" i="21" s="1"/>
  <c r="M28" i="21" s="1"/>
  <c r="H28" i="21"/>
  <c r="J28" i="21" s="1"/>
  <c r="L28" i="21" s="1"/>
  <c r="I27" i="21"/>
  <c r="K27" i="21" s="1"/>
  <c r="M27" i="21" s="1"/>
  <c r="H27" i="21"/>
  <c r="J27" i="21" s="1"/>
  <c r="L27" i="21" s="1"/>
  <c r="I26" i="21"/>
  <c r="K26" i="21" s="1"/>
  <c r="M26" i="21" s="1"/>
  <c r="H26" i="21"/>
  <c r="J26" i="21" s="1"/>
  <c r="L26" i="21" s="1"/>
  <c r="I25" i="21"/>
  <c r="K25" i="21" s="1"/>
  <c r="M25" i="21" s="1"/>
  <c r="H25" i="21"/>
  <c r="J25" i="21" s="1"/>
  <c r="L25" i="21" s="1"/>
  <c r="I24" i="21"/>
  <c r="K24" i="21" s="1"/>
  <c r="M24" i="21" s="1"/>
  <c r="H24" i="21"/>
  <c r="J24" i="21" s="1"/>
  <c r="L24" i="21" s="1"/>
  <c r="I23" i="21"/>
  <c r="K23" i="21" s="1"/>
  <c r="M23" i="21" s="1"/>
  <c r="H23" i="21"/>
  <c r="J23" i="21" s="1"/>
  <c r="L23" i="21" s="1"/>
  <c r="I22" i="21"/>
  <c r="K22" i="21" s="1"/>
  <c r="M22" i="21" s="1"/>
  <c r="H22" i="21"/>
  <c r="J22" i="21" s="1"/>
  <c r="L22" i="21" s="1"/>
  <c r="I21" i="21"/>
  <c r="K21" i="21" s="1"/>
  <c r="M21" i="21" s="1"/>
  <c r="H21" i="21"/>
  <c r="J21" i="21" s="1"/>
  <c r="L21" i="21" s="1"/>
  <c r="I20" i="21"/>
  <c r="K20" i="21" s="1"/>
  <c r="M20" i="21" s="1"/>
  <c r="H20" i="21"/>
  <c r="J20" i="21" s="1"/>
  <c r="L20" i="21" s="1"/>
  <c r="I19" i="21"/>
  <c r="K19" i="21" s="1"/>
  <c r="M19" i="21" s="1"/>
  <c r="H19" i="21"/>
  <c r="J19" i="21" s="1"/>
  <c r="L19" i="21" s="1"/>
  <c r="I18" i="21"/>
  <c r="K18" i="21" s="1"/>
  <c r="M18" i="21" s="1"/>
  <c r="H18" i="21"/>
  <c r="J18" i="21" s="1"/>
  <c r="L18" i="21" s="1"/>
  <c r="I17" i="21"/>
  <c r="K17" i="21" s="1"/>
  <c r="M17" i="21" s="1"/>
  <c r="H17" i="21"/>
  <c r="J17" i="21" s="1"/>
  <c r="L17" i="21" s="1"/>
  <c r="I16" i="21"/>
  <c r="K16" i="21" s="1"/>
  <c r="M16" i="21" s="1"/>
  <c r="H16" i="21"/>
  <c r="J16" i="21" s="1"/>
  <c r="L16" i="21" s="1"/>
  <c r="I15" i="21"/>
  <c r="K15" i="21" s="1"/>
  <c r="M15" i="21" s="1"/>
  <c r="H15" i="21"/>
  <c r="J15" i="21" s="1"/>
  <c r="L15" i="21" s="1"/>
  <c r="I14" i="21"/>
  <c r="K14" i="21" s="1"/>
  <c r="M14" i="21" s="1"/>
  <c r="H14" i="21"/>
  <c r="J14" i="21" s="1"/>
  <c r="L14" i="21" s="1"/>
  <c r="I13" i="21"/>
  <c r="K13" i="21" s="1"/>
  <c r="M13" i="21" s="1"/>
  <c r="H13" i="21"/>
  <c r="J13" i="21" s="1"/>
  <c r="L13" i="21" s="1"/>
  <c r="I12" i="21"/>
  <c r="K12" i="21" s="1"/>
  <c r="M12" i="21" s="1"/>
  <c r="H12" i="21"/>
  <c r="J12" i="21" s="1"/>
  <c r="L12" i="21" s="1"/>
  <c r="I11" i="21"/>
  <c r="K11" i="21" s="1"/>
  <c r="M11" i="21" s="1"/>
  <c r="H11" i="21"/>
  <c r="J11" i="21" s="1"/>
  <c r="L11" i="21" s="1"/>
  <c r="I10" i="21"/>
  <c r="K10" i="21" s="1"/>
  <c r="M10" i="21" s="1"/>
  <c r="H10" i="21"/>
  <c r="J10" i="21" s="1"/>
  <c r="L10" i="21" s="1"/>
  <c r="I9" i="21"/>
  <c r="K9" i="21" s="1"/>
  <c r="M9" i="21" s="1"/>
  <c r="H9" i="21"/>
  <c r="J9" i="21" s="1"/>
  <c r="L9" i="21" s="1"/>
  <c r="I8" i="21"/>
  <c r="K8" i="21" s="1"/>
  <c r="M8" i="21" s="1"/>
  <c r="H8" i="21"/>
  <c r="J8" i="21" s="1"/>
  <c r="L8" i="21" s="1"/>
  <c r="I7" i="21"/>
  <c r="K7" i="21" s="1"/>
  <c r="M7" i="21" s="1"/>
  <c r="H7" i="21"/>
  <c r="J7" i="21" s="1"/>
  <c r="L7" i="21" s="1"/>
  <c r="I6" i="21"/>
  <c r="K6" i="21" s="1"/>
  <c r="M6" i="21" s="1"/>
  <c r="H6" i="21"/>
  <c r="J6" i="21" s="1"/>
  <c r="L6" i="21" s="1"/>
  <c r="I5" i="21"/>
  <c r="K5" i="21" s="1"/>
  <c r="M5" i="21" s="1"/>
  <c r="H5" i="21"/>
  <c r="J5" i="21" s="1"/>
  <c r="L5" i="21" s="1"/>
  <c r="I4" i="21"/>
  <c r="K4" i="21" s="1"/>
  <c r="M4" i="21" s="1"/>
  <c r="H4" i="21"/>
  <c r="J4" i="21" s="1"/>
  <c r="L4" i="21" s="1"/>
  <c r="I3" i="21"/>
  <c r="K3" i="21" s="1"/>
  <c r="M3" i="21" s="1"/>
  <c r="H3" i="21"/>
  <c r="J3" i="21" s="1"/>
  <c r="L3" i="21" s="1"/>
  <c r="M42" i="19" l="1"/>
  <c r="M44" i="19"/>
  <c r="I52" i="19"/>
  <c r="K52" i="19" s="1"/>
  <c r="M52" i="19" s="1"/>
  <c r="H52" i="19"/>
  <c r="J52" i="19" s="1"/>
  <c r="L52" i="19" s="1"/>
  <c r="I51" i="19"/>
  <c r="K51" i="19" s="1"/>
  <c r="M51" i="19" s="1"/>
  <c r="H51" i="19"/>
  <c r="J51" i="19" s="1"/>
  <c r="L51" i="19" s="1"/>
  <c r="I50" i="19"/>
  <c r="K50" i="19" s="1"/>
  <c r="M50" i="19" s="1"/>
  <c r="H50" i="19"/>
  <c r="J50" i="19" s="1"/>
  <c r="L50" i="19" s="1"/>
  <c r="I49" i="19"/>
  <c r="K49" i="19" s="1"/>
  <c r="M49" i="19" s="1"/>
  <c r="H49" i="19"/>
  <c r="J49" i="19" s="1"/>
  <c r="L49" i="19" s="1"/>
  <c r="I48" i="19"/>
  <c r="K48" i="19" s="1"/>
  <c r="M48" i="19" s="1"/>
  <c r="H48" i="19"/>
  <c r="J48" i="19" s="1"/>
  <c r="L48" i="19" s="1"/>
  <c r="I47" i="19"/>
  <c r="K47" i="19" s="1"/>
  <c r="M47" i="19" s="1"/>
  <c r="H47" i="19"/>
  <c r="J47" i="19" s="1"/>
  <c r="L47" i="19" s="1"/>
  <c r="I46" i="19"/>
  <c r="K46" i="19" s="1"/>
  <c r="M46" i="19" s="1"/>
  <c r="H46" i="19"/>
  <c r="J46" i="19" s="1"/>
  <c r="L46" i="19" s="1"/>
  <c r="I45" i="19"/>
  <c r="K45" i="19" s="1"/>
  <c r="M45" i="19" s="1"/>
  <c r="H45" i="19"/>
  <c r="J45" i="19" s="1"/>
  <c r="L45" i="19" s="1"/>
  <c r="I44" i="19"/>
  <c r="K44" i="19" s="1"/>
  <c r="H44" i="19"/>
  <c r="J44" i="19" s="1"/>
  <c r="L44" i="19" s="1"/>
  <c r="I43" i="19"/>
  <c r="K43" i="19" s="1"/>
  <c r="M43" i="19" s="1"/>
  <c r="H43" i="19"/>
  <c r="J43" i="19" s="1"/>
  <c r="L43" i="19" s="1"/>
  <c r="I42" i="19"/>
  <c r="K42" i="19" s="1"/>
  <c r="H42" i="19"/>
  <c r="J42" i="19" s="1"/>
  <c r="L42" i="19" s="1"/>
  <c r="I41" i="19"/>
  <c r="K41" i="19" s="1"/>
  <c r="M41" i="19" s="1"/>
  <c r="H41" i="19"/>
  <c r="J41" i="19" s="1"/>
  <c r="L41" i="19" s="1"/>
  <c r="I40" i="19"/>
  <c r="K40" i="19" s="1"/>
  <c r="M40" i="19" s="1"/>
  <c r="H40" i="19"/>
  <c r="J40" i="19" s="1"/>
  <c r="L40" i="19" s="1"/>
  <c r="I39" i="19"/>
  <c r="K39" i="19" s="1"/>
  <c r="M39" i="19" s="1"/>
  <c r="H39" i="19"/>
  <c r="J39" i="19" s="1"/>
  <c r="L39" i="19" s="1"/>
  <c r="I38" i="19"/>
  <c r="K38" i="19" s="1"/>
  <c r="M38" i="19" s="1"/>
  <c r="H38" i="19"/>
  <c r="J38" i="19" s="1"/>
  <c r="L38" i="19" s="1"/>
  <c r="I37" i="19"/>
  <c r="K37" i="19" s="1"/>
  <c r="M37" i="19" s="1"/>
  <c r="H37" i="19"/>
  <c r="J37" i="19" s="1"/>
  <c r="L37" i="19" s="1"/>
  <c r="I36" i="19"/>
  <c r="K36" i="19" s="1"/>
  <c r="M36" i="19" s="1"/>
  <c r="H36" i="19"/>
  <c r="J36" i="19" s="1"/>
  <c r="L36" i="19" s="1"/>
  <c r="I35" i="19"/>
  <c r="K35" i="19" s="1"/>
  <c r="M35" i="19" s="1"/>
  <c r="H35" i="19"/>
  <c r="J35" i="19" s="1"/>
  <c r="L35" i="19" s="1"/>
  <c r="I34" i="19"/>
  <c r="K34" i="19" s="1"/>
  <c r="M34" i="19" s="1"/>
  <c r="H34" i="19"/>
  <c r="J34" i="19" s="1"/>
  <c r="L34" i="19" s="1"/>
  <c r="I33" i="19"/>
  <c r="K33" i="19" s="1"/>
  <c r="M33" i="19" s="1"/>
  <c r="H33" i="19"/>
  <c r="J33" i="19" s="1"/>
  <c r="L33" i="19" s="1"/>
  <c r="I32" i="19"/>
  <c r="K32" i="19" s="1"/>
  <c r="M32" i="19" s="1"/>
  <c r="H32" i="19"/>
  <c r="J32" i="19" s="1"/>
  <c r="L32" i="19" s="1"/>
  <c r="I31" i="19"/>
  <c r="K31" i="19" s="1"/>
  <c r="M31" i="19" s="1"/>
  <c r="H31" i="19"/>
  <c r="J31" i="19" s="1"/>
  <c r="L31" i="19" s="1"/>
  <c r="I30" i="19"/>
  <c r="K30" i="19" s="1"/>
  <c r="M30" i="19" s="1"/>
  <c r="H30" i="19"/>
  <c r="J30" i="19" s="1"/>
  <c r="L30" i="19" s="1"/>
  <c r="I29" i="19"/>
  <c r="K29" i="19" s="1"/>
  <c r="M29" i="19" s="1"/>
  <c r="H29" i="19"/>
  <c r="J29" i="19" s="1"/>
  <c r="L29" i="19" s="1"/>
  <c r="I28" i="19"/>
  <c r="K28" i="19" s="1"/>
  <c r="M28" i="19" s="1"/>
  <c r="H28" i="19"/>
  <c r="J28" i="19" s="1"/>
  <c r="L28" i="19" s="1"/>
  <c r="I27" i="19"/>
  <c r="K27" i="19" s="1"/>
  <c r="M27" i="19" s="1"/>
  <c r="H27" i="19"/>
  <c r="J27" i="19" s="1"/>
  <c r="L27" i="19" s="1"/>
  <c r="I26" i="19"/>
  <c r="K26" i="19" s="1"/>
  <c r="M26" i="19" s="1"/>
  <c r="H26" i="19"/>
  <c r="J26" i="19" s="1"/>
  <c r="L26" i="19" s="1"/>
  <c r="I25" i="19"/>
  <c r="K25" i="19" s="1"/>
  <c r="M25" i="19" s="1"/>
  <c r="H25" i="19"/>
  <c r="J25" i="19" s="1"/>
  <c r="L25" i="19" s="1"/>
  <c r="I24" i="19"/>
  <c r="K24" i="19" s="1"/>
  <c r="M24" i="19" s="1"/>
  <c r="H24" i="19"/>
  <c r="J24" i="19" s="1"/>
  <c r="L24" i="19" s="1"/>
  <c r="I23" i="19"/>
  <c r="K23" i="19" s="1"/>
  <c r="M23" i="19" s="1"/>
  <c r="H23" i="19"/>
  <c r="J23" i="19" s="1"/>
  <c r="L23" i="19" s="1"/>
  <c r="I22" i="19"/>
  <c r="K22" i="19" s="1"/>
  <c r="M22" i="19" s="1"/>
  <c r="H22" i="19"/>
  <c r="J22" i="19" s="1"/>
  <c r="L22" i="19" s="1"/>
  <c r="I21" i="19"/>
  <c r="K21" i="19" s="1"/>
  <c r="M21" i="19" s="1"/>
  <c r="H21" i="19"/>
  <c r="J21" i="19" s="1"/>
  <c r="L21" i="19" s="1"/>
  <c r="I20" i="19"/>
  <c r="K20" i="19" s="1"/>
  <c r="M20" i="19" s="1"/>
  <c r="H20" i="19"/>
  <c r="J20" i="19" s="1"/>
  <c r="L20" i="19" s="1"/>
  <c r="I19" i="19"/>
  <c r="K19" i="19" s="1"/>
  <c r="M19" i="19" s="1"/>
  <c r="H19" i="19"/>
  <c r="J19" i="19" s="1"/>
  <c r="L19" i="19" s="1"/>
  <c r="I18" i="19"/>
  <c r="K18" i="19" s="1"/>
  <c r="M18" i="19" s="1"/>
  <c r="H18" i="19"/>
  <c r="J18" i="19" s="1"/>
  <c r="L18" i="19" s="1"/>
  <c r="I17" i="19"/>
  <c r="K17" i="19" s="1"/>
  <c r="M17" i="19" s="1"/>
  <c r="H17" i="19"/>
  <c r="J17" i="19" s="1"/>
  <c r="L17" i="19" s="1"/>
  <c r="I16" i="19"/>
  <c r="K16" i="19" s="1"/>
  <c r="M16" i="19" s="1"/>
  <c r="H16" i="19"/>
  <c r="J16" i="19" s="1"/>
  <c r="L16" i="19" s="1"/>
  <c r="I15" i="19"/>
  <c r="K15" i="19" s="1"/>
  <c r="M15" i="19" s="1"/>
  <c r="H15" i="19"/>
  <c r="J15" i="19" s="1"/>
  <c r="L15" i="19" s="1"/>
  <c r="I14" i="19"/>
  <c r="K14" i="19" s="1"/>
  <c r="M14" i="19" s="1"/>
  <c r="H14" i="19"/>
  <c r="J14" i="19" s="1"/>
  <c r="L14" i="19" s="1"/>
  <c r="I13" i="19"/>
  <c r="K13" i="19" s="1"/>
  <c r="M13" i="19" s="1"/>
  <c r="H13" i="19"/>
  <c r="J13" i="19" s="1"/>
  <c r="L13" i="19" s="1"/>
  <c r="I12" i="19"/>
  <c r="K12" i="19" s="1"/>
  <c r="M12" i="19" s="1"/>
  <c r="H12" i="19"/>
  <c r="J12" i="19" s="1"/>
  <c r="L12" i="19" s="1"/>
  <c r="I11" i="19"/>
  <c r="K11" i="19" s="1"/>
  <c r="M11" i="19" s="1"/>
  <c r="H11" i="19"/>
  <c r="J11" i="19" s="1"/>
  <c r="L11" i="19" s="1"/>
  <c r="I10" i="19"/>
  <c r="K10" i="19" s="1"/>
  <c r="M10" i="19" s="1"/>
  <c r="H10" i="19"/>
  <c r="J10" i="19" s="1"/>
  <c r="L10" i="19" s="1"/>
  <c r="I9" i="19"/>
  <c r="K9" i="19" s="1"/>
  <c r="M9" i="19" s="1"/>
  <c r="H9" i="19"/>
  <c r="J9" i="19" s="1"/>
  <c r="L9" i="19" s="1"/>
  <c r="I8" i="19"/>
  <c r="K8" i="19" s="1"/>
  <c r="M8" i="19" s="1"/>
  <c r="H8" i="19"/>
  <c r="J8" i="19" s="1"/>
  <c r="L8" i="19" s="1"/>
  <c r="I7" i="19"/>
  <c r="K7" i="19" s="1"/>
  <c r="M7" i="19" s="1"/>
  <c r="H7" i="19"/>
  <c r="J7" i="19" s="1"/>
  <c r="L7" i="19" s="1"/>
  <c r="I6" i="19"/>
  <c r="K6" i="19" s="1"/>
  <c r="M6" i="19" s="1"/>
  <c r="H6" i="19"/>
  <c r="J6" i="19" s="1"/>
  <c r="L6" i="19" s="1"/>
  <c r="I5" i="19"/>
  <c r="K5" i="19" s="1"/>
  <c r="M5" i="19" s="1"/>
  <c r="H5" i="19"/>
  <c r="J5" i="19" s="1"/>
  <c r="L5" i="19" s="1"/>
  <c r="I4" i="19"/>
  <c r="K4" i="19" s="1"/>
  <c r="M4" i="19" s="1"/>
  <c r="H4" i="19"/>
  <c r="J4" i="19" s="1"/>
  <c r="L4" i="19" s="1"/>
  <c r="I3" i="19"/>
  <c r="K3" i="19" s="1"/>
  <c r="M3" i="19" s="1"/>
  <c r="H3" i="19"/>
  <c r="J3" i="19" s="1"/>
  <c r="L3" i="19" s="1"/>
  <c r="I52" i="15" l="1"/>
  <c r="K52" i="15" s="1"/>
  <c r="M52" i="15" s="1"/>
  <c r="H52" i="15"/>
  <c r="J52" i="15" s="1"/>
  <c r="L52" i="15" s="1"/>
  <c r="I51" i="15"/>
  <c r="K51" i="15" s="1"/>
  <c r="M51" i="15" s="1"/>
  <c r="H51" i="15"/>
  <c r="J51" i="15" s="1"/>
  <c r="L51" i="15" s="1"/>
  <c r="I50" i="15"/>
  <c r="K50" i="15" s="1"/>
  <c r="M50" i="15" s="1"/>
  <c r="H50" i="15"/>
  <c r="J50" i="15" s="1"/>
  <c r="L50" i="15" s="1"/>
  <c r="I49" i="15"/>
  <c r="K49" i="15" s="1"/>
  <c r="H49" i="15"/>
  <c r="J49" i="15" s="1"/>
  <c r="I48" i="15"/>
  <c r="K48" i="15" s="1"/>
  <c r="H48" i="15"/>
  <c r="J48" i="15" s="1"/>
  <c r="I47" i="15"/>
  <c r="K47" i="15" s="1"/>
  <c r="H47" i="15"/>
  <c r="J47" i="15" s="1"/>
  <c r="I46" i="15"/>
  <c r="K46" i="15" s="1"/>
  <c r="H46" i="15"/>
  <c r="J46" i="15" s="1"/>
  <c r="I45" i="15"/>
  <c r="K45" i="15" s="1"/>
  <c r="H45" i="15"/>
  <c r="J45" i="15" s="1"/>
  <c r="I44" i="15"/>
  <c r="K44" i="15" s="1"/>
  <c r="H44" i="15"/>
  <c r="J44" i="15" s="1"/>
  <c r="I43" i="15"/>
  <c r="K43" i="15" s="1"/>
  <c r="M43" i="15" s="1"/>
  <c r="H43" i="15"/>
  <c r="J43" i="15" s="1"/>
  <c r="L43" i="15" s="1"/>
  <c r="I42" i="15"/>
  <c r="K42" i="15" s="1"/>
  <c r="H42" i="15"/>
  <c r="J42" i="15" s="1"/>
  <c r="I41" i="15"/>
  <c r="K41" i="15" s="1"/>
  <c r="M41" i="15" s="1"/>
  <c r="H41" i="15"/>
  <c r="J41" i="15" s="1"/>
  <c r="L41" i="15" s="1"/>
  <c r="I40" i="15"/>
  <c r="K40" i="15" s="1"/>
  <c r="M40" i="15" s="1"/>
  <c r="H40" i="15"/>
  <c r="J40" i="15" s="1"/>
  <c r="L40" i="15" s="1"/>
  <c r="I39" i="15"/>
  <c r="K39" i="15" s="1"/>
  <c r="M39" i="15" s="1"/>
  <c r="H39" i="15"/>
  <c r="J39" i="15" s="1"/>
  <c r="L39" i="15" s="1"/>
  <c r="I38" i="15"/>
  <c r="K38" i="15" s="1"/>
  <c r="M38" i="15" s="1"/>
  <c r="H38" i="15"/>
  <c r="J38" i="15" s="1"/>
  <c r="L38" i="15" s="1"/>
  <c r="I37" i="15"/>
  <c r="K37" i="15" s="1"/>
  <c r="M37" i="15" s="1"/>
  <c r="H37" i="15"/>
  <c r="J37" i="15" s="1"/>
  <c r="L37" i="15" s="1"/>
  <c r="I36" i="15"/>
  <c r="K36" i="15" s="1"/>
  <c r="M36" i="15" s="1"/>
  <c r="H36" i="15"/>
  <c r="J36" i="15" s="1"/>
  <c r="L36" i="15" s="1"/>
  <c r="I35" i="15"/>
  <c r="K35" i="15" s="1"/>
  <c r="M35" i="15" s="1"/>
  <c r="H35" i="15"/>
  <c r="J35" i="15" s="1"/>
  <c r="L35" i="15" s="1"/>
  <c r="I34" i="15"/>
  <c r="K34" i="15" s="1"/>
  <c r="M34" i="15" s="1"/>
  <c r="H34" i="15"/>
  <c r="J34" i="15" s="1"/>
  <c r="L34" i="15" s="1"/>
  <c r="I33" i="15"/>
  <c r="K33" i="15" s="1"/>
  <c r="M33" i="15" s="1"/>
  <c r="H33" i="15"/>
  <c r="J33" i="15" s="1"/>
  <c r="L33" i="15" s="1"/>
  <c r="I32" i="15"/>
  <c r="K32" i="15" s="1"/>
  <c r="M32" i="15" s="1"/>
  <c r="H32" i="15"/>
  <c r="J32" i="15" s="1"/>
  <c r="L32" i="15" s="1"/>
  <c r="I31" i="15"/>
  <c r="K31" i="15" s="1"/>
  <c r="M31" i="15" s="1"/>
  <c r="H31" i="15"/>
  <c r="J31" i="15" s="1"/>
  <c r="L31" i="15" s="1"/>
  <c r="I30" i="15"/>
  <c r="K30" i="15" s="1"/>
  <c r="M30" i="15" s="1"/>
  <c r="H30" i="15"/>
  <c r="J30" i="15" s="1"/>
  <c r="L30" i="15" s="1"/>
  <c r="I29" i="15"/>
  <c r="K29" i="15" s="1"/>
  <c r="M29" i="15" s="1"/>
  <c r="H29" i="15"/>
  <c r="J29" i="15" s="1"/>
  <c r="L29" i="15" s="1"/>
  <c r="I28" i="15"/>
  <c r="K28" i="15" s="1"/>
  <c r="M28" i="15" s="1"/>
  <c r="H28" i="15"/>
  <c r="J28" i="15" s="1"/>
  <c r="L28" i="15" s="1"/>
  <c r="I27" i="15"/>
  <c r="K27" i="15" s="1"/>
  <c r="M27" i="15" s="1"/>
  <c r="H27" i="15"/>
  <c r="J27" i="15" s="1"/>
  <c r="L27" i="15" s="1"/>
  <c r="I26" i="15"/>
  <c r="K26" i="15" s="1"/>
  <c r="M26" i="15" s="1"/>
  <c r="H26" i="15"/>
  <c r="J26" i="15" s="1"/>
  <c r="L26" i="15" s="1"/>
  <c r="I25" i="15"/>
  <c r="K25" i="15" s="1"/>
  <c r="M25" i="15" s="1"/>
  <c r="H25" i="15"/>
  <c r="J25" i="15" s="1"/>
  <c r="L25" i="15" s="1"/>
  <c r="I24" i="15"/>
  <c r="K24" i="15" s="1"/>
  <c r="M24" i="15" s="1"/>
  <c r="H24" i="15"/>
  <c r="J24" i="15" s="1"/>
  <c r="L24" i="15" s="1"/>
  <c r="I23" i="15"/>
  <c r="K23" i="15" s="1"/>
  <c r="M23" i="15" s="1"/>
  <c r="H23" i="15"/>
  <c r="J23" i="15" s="1"/>
  <c r="L23" i="15" s="1"/>
  <c r="I22" i="15"/>
  <c r="K22" i="15" s="1"/>
  <c r="M22" i="15" s="1"/>
  <c r="H22" i="15"/>
  <c r="J22" i="15" s="1"/>
  <c r="L22" i="15" s="1"/>
  <c r="I21" i="15"/>
  <c r="K21" i="15" s="1"/>
  <c r="M21" i="15" s="1"/>
  <c r="H21" i="15"/>
  <c r="J21" i="15" s="1"/>
  <c r="L21" i="15" s="1"/>
  <c r="I20" i="15"/>
  <c r="K20" i="15" s="1"/>
  <c r="M20" i="15" s="1"/>
  <c r="H20" i="15"/>
  <c r="J20" i="15" s="1"/>
  <c r="L20" i="15" s="1"/>
  <c r="I19" i="15"/>
  <c r="K19" i="15" s="1"/>
  <c r="M19" i="15" s="1"/>
  <c r="H19" i="15"/>
  <c r="J19" i="15" s="1"/>
  <c r="L19" i="15" s="1"/>
  <c r="I18" i="15"/>
  <c r="K18" i="15" s="1"/>
  <c r="M18" i="15" s="1"/>
  <c r="H18" i="15"/>
  <c r="J18" i="15" s="1"/>
  <c r="L18" i="15" s="1"/>
  <c r="I17" i="15"/>
  <c r="K17" i="15" s="1"/>
  <c r="M17" i="15" s="1"/>
  <c r="H17" i="15"/>
  <c r="J17" i="15" s="1"/>
  <c r="L17" i="15" s="1"/>
  <c r="I16" i="15"/>
  <c r="K16" i="15" s="1"/>
  <c r="M16" i="15" s="1"/>
  <c r="H16" i="15"/>
  <c r="J16" i="15" s="1"/>
  <c r="L16" i="15" s="1"/>
  <c r="I15" i="15"/>
  <c r="K15" i="15" s="1"/>
  <c r="M15" i="15" s="1"/>
  <c r="H15" i="15"/>
  <c r="J15" i="15" s="1"/>
  <c r="L15" i="15" s="1"/>
  <c r="I14" i="15"/>
  <c r="K14" i="15" s="1"/>
  <c r="M14" i="15" s="1"/>
  <c r="H14" i="15"/>
  <c r="J14" i="15" s="1"/>
  <c r="L14" i="15" s="1"/>
  <c r="I13" i="15"/>
  <c r="K13" i="15" s="1"/>
  <c r="M13" i="15" s="1"/>
  <c r="H13" i="15"/>
  <c r="J13" i="15" s="1"/>
  <c r="L13" i="15" s="1"/>
  <c r="I12" i="15"/>
  <c r="K12" i="15" s="1"/>
  <c r="M12" i="15" s="1"/>
  <c r="H12" i="15"/>
  <c r="J12" i="15" s="1"/>
  <c r="L12" i="15" s="1"/>
  <c r="I11" i="15"/>
  <c r="K11" i="15" s="1"/>
  <c r="M11" i="15" s="1"/>
  <c r="H11" i="15"/>
  <c r="J11" i="15" s="1"/>
  <c r="L11" i="15" s="1"/>
  <c r="I10" i="15"/>
  <c r="K10" i="15" s="1"/>
  <c r="M10" i="15" s="1"/>
  <c r="H10" i="15"/>
  <c r="J10" i="15" s="1"/>
  <c r="L10" i="15" s="1"/>
  <c r="I9" i="15"/>
  <c r="K9" i="15" s="1"/>
  <c r="M9" i="15" s="1"/>
  <c r="H9" i="15"/>
  <c r="J9" i="15" s="1"/>
  <c r="L9" i="15" s="1"/>
  <c r="I8" i="15"/>
  <c r="K8" i="15" s="1"/>
  <c r="M8" i="15" s="1"/>
  <c r="H8" i="15"/>
  <c r="J8" i="15" s="1"/>
  <c r="L8" i="15" s="1"/>
  <c r="I7" i="15"/>
  <c r="K7" i="15" s="1"/>
  <c r="M7" i="15" s="1"/>
  <c r="H7" i="15"/>
  <c r="J7" i="15" s="1"/>
  <c r="L7" i="15" s="1"/>
  <c r="I6" i="15"/>
  <c r="K6" i="15" s="1"/>
  <c r="M6" i="15" s="1"/>
  <c r="H6" i="15"/>
  <c r="J6" i="15" s="1"/>
  <c r="L6" i="15" s="1"/>
  <c r="I5" i="15"/>
  <c r="K5" i="15" s="1"/>
  <c r="M5" i="15" s="1"/>
  <c r="H5" i="15"/>
  <c r="J5" i="15" s="1"/>
  <c r="L5" i="15" s="1"/>
  <c r="I4" i="15"/>
  <c r="K4" i="15" s="1"/>
  <c r="M4" i="15" s="1"/>
  <c r="H4" i="15"/>
  <c r="J4" i="15" s="1"/>
  <c r="L4" i="15" s="1"/>
  <c r="I3" i="15"/>
  <c r="K3" i="15" s="1"/>
  <c r="M3" i="15" s="1"/>
  <c r="H3" i="15"/>
  <c r="J3" i="15" s="1"/>
  <c r="L3" i="15" s="1"/>
</calcChain>
</file>

<file path=xl/sharedStrings.xml><?xml version="1.0" encoding="utf-8"?>
<sst xmlns="http://schemas.openxmlformats.org/spreadsheetml/2006/main" count="112" uniqueCount="21">
  <si>
    <t>Index</t>
  </si>
  <si>
    <t>Frequency (Hz)</t>
  </si>
  <si>
    <t>Z' (Ω)</t>
  </si>
  <si>
    <t>-Z'' (Ω)</t>
  </si>
  <si>
    <t>Z (Ω)</t>
  </si>
  <si>
    <t>-Phase (°)</t>
  </si>
  <si>
    <t>Time (s)</t>
  </si>
  <si>
    <r>
      <t>Z' (Ω·cm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</si>
  <si>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-Z'' (Ω·cm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</si>
  <si>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Z' (kΩ·cm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</si>
  <si>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-Z'' (kΩ·cm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</si>
  <si>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Z' (kΩ·cm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</si>
  <si>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r>
      <t>-Z'' (kΩ·cm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</si>
  <si>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r>
      <t>WO</t>
    </r>
    <r>
      <rPr>
        <b/>
        <vertAlign val="subscript"/>
        <sz val="12"/>
        <rFont val="Times New Roman"/>
        <family val="1"/>
      </rPr>
      <t>3</t>
    </r>
  </si>
  <si>
    <t>0.001 M Mob</t>
  </si>
  <si>
    <t>0.01 M Mob</t>
  </si>
  <si>
    <t>0.1 M Mob</t>
  </si>
  <si>
    <r>
      <t>TiO</t>
    </r>
    <r>
      <rPr>
        <b/>
        <vertAlign val="subscript"/>
        <sz val="12"/>
        <rFont val="Times New Roman"/>
        <family val="1"/>
      </rPr>
      <t>2</t>
    </r>
  </si>
  <si>
    <r>
      <t>0.001 M Zn(NO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  <r>
      <rPr>
        <b/>
        <vertAlign val="subscript"/>
        <sz val="12"/>
        <rFont val="Times New Roman"/>
        <family val="1"/>
      </rPr>
      <t>2</t>
    </r>
  </si>
  <si>
    <r>
      <t>0.005 M Zn(NO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  <r>
      <rPr>
        <b/>
        <vertAlign val="subscript"/>
        <sz val="12"/>
        <rFont val="Times New Roman"/>
        <family val="1"/>
      </rPr>
      <t>2</t>
    </r>
  </si>
  <si>
    <r>
      <t>0.01 M Zn(NO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  <r>
      <rPr>
        <b/>
        <vertAlign val="subscript"/>
        <sz val="12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</si>
</sst>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b/>
      <vertAlign val="subscript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1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D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1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6562858857737"/>
          <c:y val="5.0444248814000461E-2"/>
          <c:w val="0.61006341019112587"/>
          <c:h val="0.80861877987682518"/>
        </c:manualLayout>
      </c:layout>
      <c:scatterChart>
        <c:scatterStyle val="lineMarker"/>
        <c:varyColors val="0"/>
        <c:ser>
          <c:idx val="2"/>
          <c:order val="0"/>
          <c:tx>
            <c:v>WO3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Data_PEIS_Nyquist_WO3!$L$3:$L$51</c:f>
              <c:numCache>
                <c:formatCode>General</c:formatCode>
                <c:ptCount val="49"/>
                <c:pt idx="0">
                  <c:v>7.5424344399999997E-3</c:v>
                </c:pt>
                <c:pt idx="1">
                  <c:v>7.3415103400000003E-3</c:v>
                </c:pt>
                <c:pt idx="2">
                  <c:v>7.2722899400000001E-3</c:v>
                </c:pt>
                <c:pt idx="3">
                  <c:v>7.2604537799999987E-3</c:v>
                </c:pt>
                <c:pt idx="4">
                  <c:v>7.269964979999999E-3</c:v>
                </c:pt>
                <c:pt idx="5">
                  <c:v>7.3096742399999994E-3</c:v>
                </c:pt>
                <c:pt idx="6">
                  <c:v>7.3619065799999991E-3</c:v>
                </c:pt>
                <c:pt idx="7">
                  <c:v>7.4058166199999992E-3</c:v>
                </c:pt>
                <c:pt idx="8">
                  <c:v>7.4992641599999988E-3</c:v>
                </c:pt>
                <c:pt idx="9">
                  <c:v>7.6389731199999989E-3</c:v>
                </c:pt>
                <c:pt idx="10">
                  <c:v>7.7849964599999997E-3</c:v>
                </c:pt>
                <c:pt idx="11">
                  <c:v>7.9644675200000008E-3</c:v>
                </c:pt>
                <c:pt idx="12">
                  <c:v>8.1846253799999994E-3</c:v>
                </c:pt>
                <c:pt idx="13">
                  <c:v>8.4548755600000001E-3</c:v>
                </c:pt>
                <c:pt idx="14">
                  <c:v>8.7540028000000006E-3</c:v>
                </c:pt>
                <c:pt idx="15">
                  <c:v>9.0873703599999994E-3</c:v>
                </c:pt>
                <c:pt idx="16">
                  <c:v>9.4536308199999995E-3</c:v>
                </c:pt>
                <c:pt idx="17">
                  <c:v>9.8489796999999997E-3</c:v>
                </c:pt>
                <c:pt idx="18">
                  <c:v>1.027687802E-2</c:v>
                </c:pt>
                <c:pt idx="19">
                  <c:v>1.074601796E-2</c:v>
                </c:pt>
                <c:pt idx="20">
                  <c:v>1.127521056E-2</c:v>
                </c:pt>
                <c:pt idx="21">
                  <c:v>1.1885908860000001E-2</c:v>
                </c:pt>
                <c:pt idx="22">
                  <c:v>1.2603449639999998E-2</c:v>
                </c:pt>
                <c:pt idx="23">
                  <c:v>1.3460091719999999E-2</c:v>
                </c:pt>
                <c:pt idx="24">
                  <c:v>1.4455703E-2</c:v>
                </c:pt>
                <c:pt idx="25">
                  <c:v>1.576528956E-2</c:v>
                </c:pt>
                <c:pt idx="26">
                  <c:v>1.73193668E-2</c:v>
                </c:pt>
                <c:pt idx="27">
                  <c:v>1.9373918100000002E-2</c:v>
                </c:pt>
                <c:pt idx="28">
                  <c:v>2.2171664000000001E-2</c:v>
                </c:pt>
                <c:pt idx="29">
                  <c:v>2.5333424659999999E-2</c:v>
                </c:pt>
                <c:pt idx="30">
                  <c:v>2.9587229600000001E-2</c:v>
                </c:pt>
                <c:pt idx="31">
                  <c:v>3.6303193599999992E-2</c:v>
                </c:pt>
                <c:pt idx="32">
                  <c:v>4.7554943200000005E-2</c:v>
                </c:pt>
                <c:pt idx="33">
                  <c:v>6.5081971200000005E-2</c:v>
                </c:pt>
                <c:pt idx="34">
                  <c:v>8.6480850200000001E-2</c:v>
                </c:pt>
                <c:pt idx="35">
                  <c:v>0.12006304799999999</c:v>
                </c:pt>
                <c:pt idx="36">
                  <c:v>0.19381791259999998</c:v>
                </c:pt>
                <c:pt idx="37">
                  <c:v>0.21916446799999997</c:v>
                </c:pt>
                <c:pt idx="38">
                  <c:v>0.30715099399999995</c:v>
                </c:pt>
                <c:pt idx="39">
                  <c:v>0.57446062800000008</c:v>
                </c:pt>
                <c:pt idx="41">
                  <c:v>0.68010628200000001</c:v>
                </c:pt>
                <c:pt idx="42">
                  <c:v>0.65864531599999998</c:v>
                </c:pt>
                <c:pt idx="43">
                  <c:v>0.76961195799999993</c:v>
                </c:pt>
                <c:pt idx="44">
                  <c:v>0.66360699199999995</c:v>
                </c:pt>
                <c:pt idx="45">
                  <c:v>0.59470363199999998</c:v>
                </c:pt>
                <c:pt idx="46">
                  <c:v>0.88539760799999989</c:v>
                </c:pt>
                <c:pt idx="47">
                  <c:v>0.93521251799999994</c:v>
                </c:pt>
                <c:pt idx="48">
                  <c:v>1.01384108</c:v>
                </c:pt>
              </c:numCache>
            </c:numRef>
          </c:xVal>
          <c:yVal>
            <c:numRef>
              <c:f>Data_PEIS_Nyquist_WO3!$M$3:$M$51</c:f>
              <c:numCache>
                <c:formatCode>General</c:formatCode>
                <c:ptCount val="49"/>
                <c:pt idx="0">
                  <c:v>6.5242604800000003E-4</c:v>
                </c:pt>
                <c:pt idx="1">
                  <c:v>4.9261939399999996E-4</c:v>
                </c:pt>
                <c:pt idx="2">
                  <c:v>4.1396969600000002E-4</c:v>
                </c:pt>
                <c:pt idx="3">
                  <c:v>4.0310314999999998E-4</c:v>
                </c:pt>
                <c:pt idx="4">
                  <c:v>4.0975306400000002E-4</c:v>
                </c:pt>
                <c:pt idx="5">
                  <c:v>4.4713472200000001E-4</c:v>
                </c:pt>
                <c:pt idx="6">
                  <c:v>5.0460086400000003E-4</c:v>
                </c:pt>
                <c:pt idx="7">
                  <c:v>5.9208805200000006E-4</c:v>
                </c:pt>
                <c:pt idx="8">
                  <c:v>7.017548299999999E-4</c:v>
                </c:pt>
                <c:pt idx="9">
                  <c:v>8.3377292799999996E-4</c:v>
                </c:pt>
                <c:pt idx="10">
                  <c:v>9.9030878599999997E-4</c:v>
                </c:pt>
                <c:pt idx="11">
                  <c:v>1.1737217099999999E-3</c:v>
                </c:pt>
                <c:pt idx="12">
                  <c:v>1.38294169E-3</c:v>
                </c:pt>
                <c:pt idx="13">
                  <c:v>1.6190308099999998E-3</c:v>
                </c:pt>
                <c:pt idx="14">
                  <c:v>1.88225327E-3</c:v>
                </c:pt>
                <c:pt idx="15">
                  <c:v>2.1829921300000003E-3</c:v>
                </c:pt>
                <c:pt idx="16">
                  <c:v>2.5398285759999995E-3</c:v>
                </c:pt>
                <c:pt idx="17">
                  <c:v>2.9778774599999998E-3</c:v>
                </c:pt>
                <c:pt idx="18">
                  <c:v>3.5312971999999997E-3</c:v>
                </c:pt>
                <c:pt idx="19">
                  <c:v>4.2463016599999992E-3</c:v>
                </c:pt>
                <c:pt idx="20">
                  <c:v>5.1829434999999995E-3</c:v>
                </c:pt>
                <c:pt idx="21">
                  <c:v>6.4083559399999998E-3</c:v>
                </c:pt>
                <c:pt idx="22">
                  <c:v>8.0192625999999986E-3</c:v>
                </c:pt>
                <c:pt idx="23">
                  <c:v>1.015965248E-2</c:v>
                </c:pt>
                <c:pt idx="24">
                  <c:v>1.287100498E-2</c:v>
                </c:pt>
                <c:pt idx="25">
                  <c:v>1.650227546E-2</c:v>
                </c:pt>
                <c:pt idx="26">
                  <c:v>2.1234123879999997E-2</c:v>
                </c:pt>
                <c:pt idx="27">
                  <c:v>2.76580412E-2</c:v>
                </c:pt>
                <c:pt idx="28">
                  <c:v>3.5704516399999997E-2</c:v>
                </c:pt>
                <c:pt idx="29">
                  <c:v>4.6761022200000002E-2</c:v>
                </c:pt>
                <c:pt idx="30">
                  <c:v>6.1290965399999994E-2</c:v>
                </c:pt>
                <c:pt idx="31">
                  <c:v>8.141772139999999E-2</c:v>
                </c:pt>
                <c:pt idx="32">
                  <c:v>0.1060266304</c:v>
                </c:pt>
                <c:pt idx="33">
                  <c:v>0.14050578720000001</c:v>
                </c:pt>
                <c:pt idx="34">
                  <c:v>0.17333475079999999</c:v>
                </c:pt>
                <c:pt idx="35">
                  <c:v>0.22896443859999999</c:v>
                </c:pt>
                <c:pt idx="36">
                  <c:v>0.28499782399999996</c:v>
                </c:pt>
                <c:pt idx="37">
                  <c:v>0.32732002199999999</c:v>
                </c:pt>
                <c:pt idx="38">
                  <c:v>0.41773718799999998</c:v>
                </c:pt>
                <c:pt idx="39">
                  <c:v>0.48149129000000002</c:v>
                </c:pt>
                <c:pt idx="41">
                  <c:v>0.4</c:v>
                </c:pt>
                <c:pt idx="43">
                  <c:v>0.35</c:v>
                </c:pt>
                <c:pt idx="45">
                  <c:v>0.44699205399999992</c:v>
                </c:pt>
                <c:pt idx="47">
                  <c:v>0.2</c:v>
                </c:pt>
                <c:pt idx="48">
                  <c:v>5.5221234600000002E-2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BB-4147-82C4-CFC89F44BA77}"/>
            </c:ext>
          </c:extLst>
        </c:ser>
        <c:ser>
          <c:idx val="4"/>
          <c:order val="1"/>
          <c:tx>
            <c:v>0.001 M Mob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'Data_PEIS_Nyquist_0.001 M Mob'!$L$3:$L$51</c:f>
              <c:numCache>
                <c:formatCode>General</c:formatCode>
                <c:ptCount val="49"/>
                <c:pt idx="0">
                  <c:v>1.2376792459999999E-2</c:v>
                </c:pt>
                <c:pt idx="1">
                  <c:v>1.215510224E-2</c:v>
                </c:pt>
                <c:pt idx="2">
                  <c:v>1.2081628220000001E-2</c:v>
                </c:pt>
                <c:pt idx="3">
                  <c:v>1.2165855179999999E-2</c:v>
                </c:pt>
                <c:pt idx="4">
                  <c:v>1.2230610599999999E-2</c:v>
                </c:pt>
                <c:pt idx="5">
                  <c:v>1.2333569339999999E-2</c:v>
                </c:pt>
                <c:pt idx="6">
                  <c:v>1.2464876739999999E-2</c:v>
                </c:pt>
                <c:pt idx="7">
                  <c:v>1.2588152459999998E-2</c:v>
                </c:pt>
                <c:pt idx="8">
                  <c:v>1.27856948E-2</c:v>
                </c:pt>
                <c:pt idx="9">
                  <c:v>1.301391076E-2</c:v>
                </c:pt>
                <c:pt idx="10">
                  <c:v>1.331348714E-2</c:v>
                </c:pt>
                <c:pt idx="11">
                  <c:v>1.3621623599999999E-2</c:v>
                </c:pt>
                <c:pt idx="12">
                  <c:v>1.4004132359999999E-2</c:v>
                </c:pt>
                <c:pt idx="13">
                  <c:v>1.4438450740000001E-2</c:v>
                </c:pt>
                <c:pt idx="14">
                  <c:v>1.4949572059999999E-2</c:v>
                </c:pt>
                <c:pt idx="15">
                  <c:v>1.5542199079999998E-2</c:v>
                </c:pt>
                <c:pt idx="16">
                  <c:v>1.622877562E-2</c:v>
                </c:pt>
                <c:pt idx="17">
                  <c:v>1.7008667599999999E-2</c:v>
                </c:pt>
                <c:pt idx="18">
                  <c:v>1.7858863200000002E-2</c:v>
                </c:pt>
                <c:pt idx="19">
                  <c:v>1.8895293379999997E-2</c:v>
                </c:pt>
                <c:pt idx="20">
                  <c:v>2.0119014939999999E-2</c:v>
                </c:pt>
                <c:pt idx="21">
                  <c:v>2.1572854699999998E-2</c:v>
                </c:pt>
                <c:pt idx="22">
                  <c:v>2.3349229819999998E-2</c:v>
                </c:pt>
                <c:pt idx="23">
                  <c:v>2.5576462239999997E-2</c:v>
                </c:pt>
                <c:pt idx="24">
                  <c:v>2.8335185799999999E-2</c:v>
                </c:pt>
                <c:pt idx="25">
                  <c:v>3.1849045799999996E-2</c:v>
                </c:pt>
                <c:pt idx="26">
                  <c:v>3.6270696999999998E-2</c:v>
                </c:pt>
                <c:pt idx="27">
                  <c:v>4.2032370599999994E-2</c:v>
                </c:pt>
                <c:pt idx="28">
                  <c:v>4.9491529199999995E-2</c:v>
                </c:pt>
                <c:pt idx="29">
                  <c:v>5.9076969399999998E-2</c:v>
                </c:pt>
                <c:pt idx="30">
                  <c:v>7.1715240599999994E-2</c:v>
                </c:pt>
                <c:pt idx="31">
                  <c:v>8.9657855199999997E-2</c:v>
                </c:pt>
                <c:pt idx="32">
                  <c:v>0.11772936939999999</c:v>
                </c:pt>
                <c:pt idx="33">
                  <c:v>0.14628014239999998</c:v>
                </c:pt>
                <c:pt idx="34">
                  <c:v>0.21058087420000002</c:v>
                </c:pt>
                <c:pt idx="35">
                  <c:v>0.271285844</c:v>
                </c:pt>
                <c:pt idx="36">
                  <c:v>0.39756551800000001</c:v>
                </c:pt>
                <c:pt idx="37">
                  <c:v>0.47953092599999997</c:v>
                </c:pt>
                <c:pt idx="38">
                  <c:v>0.68049201400000003</c:v>
                </c:pt>
                <c:pt idx="39">
                  <c:v>0.80444936999999994</c:v>
                </c:pt>
                <c:pt idx="40">
                  <c:v>0.95783596400000004</c:v>
                </c:pt>
                <c:pt idx="41">
                  <c:v>1.2307202179999999</c:v>
                </c:pt>
                <c:pt idx="42">
                  <c:v>1.4126641899999999</c:v>
                </c:pt>
                <c:pt idx="43">
                  <c:v>1.6602618619999998</c:v>
                </c:pt>
                <c:pt idx="44">
                  <c:v>1.8014978979999998</c:v>
                </c:pt>
                <c:pt idx="45">
                  <c:v>1.8693735200000001</c:v>
                </c:pt>
                <c:pt idx="46">
                  <c:v>1.7978757159999998</c:v>
                </c:pt>
                <c:pt idx="47">
                  <c:v>1.844134494</c:v>
                </c:pt>
                <c:pt idx="48">
                  <c:v>1.6133874979999998</c:v>
                </c:pt>
              </c:numCache>
            </c:numRef>
          </c:xVal>
          <c:yVal>
            <c:numRef>
              <c:f>'Data_PEIS_Nyquist_0.001 M Mob'!$M$3:$M$51</c:f>
              <c:numCache>
                <c:formatCode>General</c:formatCode>
                <c:ptCount val="49"/>
                <c:pt idx="0">
                  <c:v>8.5897760799999998E-4</c:v>
                </c:pt>
                <c:pt idx="1">
                  <c:v>7.6875859199999994E-4</c:v>
                </c:pt>
                <c:pt idx="2">
                  <c:v>7.036385759999999E-4</c:v>
                </c:pt>
                <c:pt idx="3">
                  <c:v>7.7188672E-4</c:v>
                </c:pt>
                <c:pt idx="4">
                  <c:v>8.197650439999999E-4</c:v>
                </c:pt>
                <c:pt idx="5">
                  <c:v>9.0502502600000006E-4</c:v>
                </c:pt>
                <c:pt idx="6">
                  <c:v>1.0190458199999999E-3</c:v>
                </c:pt>
                <c:pt idx="7">
                  <c:v>1.1844640819999998E-3</c:v>
                </c:pt>
                <c:pt idx="8">
                  <c:v>1.3661570639999997E-3</c:v>
                </c:pt>
                <c:pt idx="9">
                  <c:v>1.5938763279999999E-3</c:v>
                </c:pt>
                <c:pt idx="10">
                  <c:v>1.8732783959999999E-3</c:v>
                </c:pt>
                <c:pt idx="11">
                  <c:v>2.2104847819999999E-3</c:v>
                </c:pt>
                <c:pt idx="12">
                  <c:v>2.6258970100000003E-3</c:v>
                </c:pt>
                <c:pt idx="13">
                  <c:v>3.1250368599999999E-3</c:v>
                </c:pt>
                <c:pt idx="14">
                  <c:v>3.7263824799999997E-3</c:v>
                </c:pt>
                <c:pt idx="15">
                  <c:v>4.4531438399999998E-3</c:v>
                </c:pt>
                <c:pt idx="16">
                  <c:v>5.3448452599999998E-3</c:v>
                </c:pt>
                <c:pt idx="17">
                  <c:v>6.4515526400000002E-3</c:v>
                </c:pt>
                <c:pt idx="18">
                  <c:v>7.8309144199999996E-3</c:v>
                </c:pt>
                <c:pt idx="19">
                  <c:v>9.6005788599999985E-3</c:v>
                </c:pt>
                <c:pt idx="20">
                  <c:v>1.187520876E-2</c:v>
                </c:pt>
                <c:pt idx="21">
                  <c:v>1.480772308E-2</c:v>
                </c:pt>
                <c:pt idx="22">
                  <c:v>1.860071038E-2</c:v>
                </c:pt>
                <c:pt idx="23">
                  <c:v>2.35254248E-2</c:v>
                </c:pt>
                <c:pt idx="24">
                  <c:v>2.9892116399999998E-2</c:v>
                </c:pt>
                <c:pt idx="25">
                  <c:v>3.8054311200000003E-2</c:v>
                </c:pt>
                <c:pt idx="26">
                  <c:v>4.8503421200000001E-2</c:v>
                </c:pt>
                <c:pt idx="27">
                  <c:v>6.2113155799999993E-2</c:v>
                </c:pt>
                <c:pt idx="28">
                  <c:v>7.9255772799999985E-2</c:v>
                </c:pt>
                <c:pt idx="29">
                  <c:v>0.10191647099999999</c:v>
                </c:pt>
                <c:pt idx="30">
                  <c:v>0.13037424559999999</c:v>
                </c:pt>
                <c:pt idx="31">
                  <c:v>0.16899288799999998</c:v>
                </c:pt>
                <c:pt idx="32">
                  <c:v>0.21293383939999999</c:v>
                </c:pt>
                <c:pt idx="33">
                  <c:v>0.27607843200000004</c:v>
                </c:pt>
                <c:pt idx="34">
                  <c:v>0.33638208200000003</c:v>
                </c:pt>
                <c:pt idx="35">
                  <c:v>0.42522461599999994</c:v>
                </c:pt>
                <c:pt idx="36">
                  <c:v>0.50896808999999998</c:v>
                </c:pt>
                <c:pt idx="37">
                  <c:v>0.608154054</c:v>
                </c:pt>
                <c:pt idx="38">
                  <c:v>0.60899421000000009</c:v>
                </c:pt>
                <c:pt idx="39">
                  <c:v>0.64548551399999998</c:v>
                </c:pt>
                <c:pt idx="40">
                  <c:v>0.61542219600000003</c:v>
                </c:pt>
                <c:pt idx="41">
                  <c:v>0.61508137799999996</c:v>
                </c:pt>
                <c:pt idx="42">
                  <c:v>0.63635211999999985</c:v>
                </c:pt>
                <c:pt idx="46">
                  <c:v>0.11469186200000001</c:v>
                </c:pt>
                <c:pt idx="48">
                  <c:v>0.46575817999999997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BB-4147-82C4-CFC89F44BA77}"/>
            </c:ext>
          </c:extLst>
        </c:ser>
        <c:ser>
          <c:idx val="6"/>
          <c:order val="2"/>
          <c:tx>
            <c:v>0.01 M Mob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'Data_PEIS_Nyquist_0.01 M Mob'!$L$3:$L$52</c:f>
              <c:numCache>
                <c:formatCode>General</c:formatCode>
                <c:ptCount val="50"/>
                <c:pt idx="0">
                  <c:v>1.029582116E-2</c:v>
                </c:pt>
                <c:pt idx="1">
                  <c:v>1.0108397679999999E-2</c:v>
                </c:pt>
                <c:pt idx="2">
                  <c:v>1.005159468E-2</c:v>
                </c:pt>
                <c:pt idx="3">
                  <c:v>1.0040392599999998E-2</c:v>
                </c:pt>
                <c:pt idx="4">
                  <c:v>1.0056614479999998E-2</c:v>
                </c:pt>
                <c:pt idx="5">
                  <c:v>1.0100841559999999E-2</c:v>
                </c:pt>
                <c:pt idx="6">
                  <c:v>1.0159573219999999E-2</c:v>
                </c:pt>
                <c:pt idx="7">
                  <c:v>1.0203721039999999E-2</c:v>
                </c:pt>
                <c:pt idx="8">
                  <c:v>1.030871412E-2</c:v>
                </c:pt>
                <c:pt idx="9">
                  <c:v>1.042564904E-2</c:v>
                </c:pt>
                <c:pt idx="10">
                  <c:v>1.0590377739999999E-2</c:v>
                </c:pt>
                <c:pt idx="11">
                  <c:v>1.0751434059999999E-2</c:v>
                </c:pt>
                <c:pt idx="12">
                  <c:v>1.0937008139999999E-2</c:v>
                </c:pt>
                <c:pt idx="13">
                  <c:v>1.116453718E-2</c:v>
                </c:pt>
                <c:pt idx="14">
                  <c:v>1.1412356779999999E-2</c:v>
                </c:pt>
                <c:pt idx="15">
                  <c:v>1.1695869799999998E-2</c:v>
                </c:pt>
                <c:pt idx="16">
                  <c:v>1.2021654819999998E-2</c:v>
                </c:pt>
                <c:pt idx="17">
                  <c:v>1.2386726379999999E-2</c:v>
                </c:pt>
                <c:pt idx="18">
                  <c:v>1.2795153159999999E-2</c:v>
                </c:pt>
                <c:pt idx="19">
                  <c:v>1.3251215199999999E-2</c:v>
                </c:pt>
                <c:pt idx="20">
                  <c:v>1.3765004940000001E-2</c:v>
                </c:pt>
                <c:pt idx="21">
                  <c:v>1.4345716539999998E-2</c:v>
                </c:pt>
                <c:pt idx="22">
                  <c:v>1.5012530919999999E-2</c:v>
                </c:pt>
                <c:pt idx="23">
                  <c:v>1.5742356999999998E-2</c:v>
                </c:pt>
                <c:pt idx="24">
                  <c:v>1.6690491540000001E-2</c:v>
                </c:pt>
                <c:pt idx="25">
                  <c:v>1.7805151340000002E-2</c:v>
                </c:pt>
                <c:pt idx="26">
                  <c:v>1.9218145779999998E-2</c:v>
                </c:pt>
                <c:pt idx="27">
                  <c:v>2.0952988659999998E-2</c:v>
                </c:pt>
                <c:pt idx="28">
                  <c:v>2.32118194E-2</c:v>
                </c:pt>
                <c:pt idx="29">
                  <c:v>2.6055879559999998E-2</c:v>
                </c:pt>
                <c:pt idx="30">
                  <c:v>3.0121442000000002E-2</c:v>
                </c:pt>
                <c:pt idx="31">
                  <c:v>3.5966074399999999E-2</c:v>
                </c:pt>
                <c:pt idx="32">
                  <c:v>4.3643726399999999E-2</c:v>
                </c:pt>
                <c:pt idx="33">
                  <c:v>5.55670724E-2</c:v>
                </c:pt>
                <c:pt idx="34">
                  <c:v>7.2011672999999998E-2</c:v>
                </c:pt>
                <c:pt idx="35">
                  <c:v>9.5932869399999995E-2</c:v>
                </c:pt>
                <c:pt idx="36">
                  <c:v>0.14432321299999998</c:v>
                </c:pt>
                <c:pt idx="37">
                  <c:v>0.19867390859999998</c:v>
                </c:pt>
                <c:pt idx="38">
                  <c:v>0.28930692599999996</c:v>
                </c:pt>
                <c:pt idx="39">
                  <c:v>0.41036336600000001</c:v>
                </c:pt>
                <c:pt idx="40">
                  <c:v>0.53536167000000001</c:v>
                </c:pt>
                <c:pt idx="41">
                  <c:v>0.61694398799999994</c:v>
                </c:pt>
                <c:pt idx="42">
                  <c:v>0.73907308000000005</c:v>
                </c:pt>
                <c:pt idx="43">
                  <c:v>0.83315469999999991</c:v>
                </c:pt>
                <c:pt idx="44">
                  <c:v>0.90175422999999999</c:v>
                </c:pt>
                <c:pt idx="45">
                  <c:v>0.87602907600000002</c:v>
                </c:pt>
                <c:pt idx="46">
                  <c:v>1.042224086</c:v>
                </c:pt>
                <c:pt idx="47">
                  <c:v>1.107032346</c:v>
                </c:pt>
                <c:pt idx="48">
                  <c:v>1.104297876</c:v>
                </c:pt>
                <c:pt idx="49">
                  <c:v>1.2386699960000001</c:v>
                </c:pt>
              </c:numCache>
            </c:numRef>
          </c:xVal>
          <c:yVal>
            <c:numRef>
              <c:f>'Data_PEIS_Nyquist_0.01 M Mob'!$M$3:$M$52</c:f>
              <c:numCache>
                <c:formatCode>General</c:formatCode>
                <c:ptCount val="50"/>
                <c:pt idx="0">
                  <c:v>7.2477985999999997E-4</c:v>
                </c:pt>
                <c:pt idx="1">
                  <c:v>5.4393231799999993E-4</c:v>
                </c:pt>
                <c:pt idx="2">
                  <c:v>4.6952567200000001E-4</c:v>
                </c:pt>
                <c:pt idx="3">
                  <c:v>4.6108712399999994E-4</c:v>
                </c:pt>
                <c:pt idx="4">
                  <c:v>4.5781897E-4</c:v>
                </c:pt>
                <c:pt idx="5">
                  <c:v>4.7650583599999997E-4</c:v>
                </c:pt>
                <c:pt idx="6">
                  <c:v>5.2732206399999995E-4</c:v>
                </c:pt>
                <c:pt idx="7">
                  <c:v>6.060536639999999E-4</c:v>
                </c:pt>
                <c:pt idx="8">
                  <c:v>6.8646029199999987E-4</c:v>
                </c:pt>
                <c:pt idx="9">
                  <c:v>7.8542432800000005E-4</c:v>
                </c:pt>
                <c:pt idx="10">
                  <c:v>9.0874496200000002E-4</c:v>
                </c:pt>
                <c:pt idx="11">
                  <c:v>1.0523244519999998E-3</c:v>
                </c:pt>
                <c:pt idx="12">
                  <c:v>1.2225907839999999E-3</c:v>
                </c:pt>
                <c:pt idx="13">
                  <c:v>1.4262969100000001E-3</c:v>
                </c:pt>
                <c:pt idx="14">
                  <c:v>1.666734762E-3</c:v>
                </c:pt>
                <c:pt idx="15">
                  <c:v>1.953169834E-3</c:v>
                </c:pt>
                <c:pt idx="16">
                  <c:v>2.3001304839999999E-3</c:v>
                </c:pt>
                <c:pt idx="17">
                  <c:v>2.7201239400000002E-3</c:v>
                </c:pt>
                <c:pt idx="18">
                  <c:v>3.2378502600000003E-3</c:v>
                </c:pt>
                <c:pt idx="19">
                  <c:v>3.8866990399999998E-3</c:v>
                </c:pt>
                <c:pt idx="20">
                  <c:v>4.7178194E-3</c:v>
                </c:pt>
                <c:pt idx="21">
                  <c:v>5.7922943799999993E-3</c:v>
                </c:pt>
                <c:pt idx="22">
                  <c:v>7.1964909600000003E-3</c:v>
                </c:pt>
                <c:pt idx="23">
                  <c:v>9.0381498999999987E-3</c:v>
                </c:pt>
                <c:pt idx="24">
                  <c:v>1.1431933999999999E-2</c:v>
                </c:pt>
                <c:pt idx="25">
                  <c:v>1.4602756719999999E-2</c:v>
                </c:pt>
                <c:pt idx="26">
                  <c:v>1.8791753399999996E-2</c:v>
                </c:pt>
                <c:pt idx="27">
                  <c:v>2.432272756E-2</c:v>
                </c:pt>
                <c:pt idx="28">
                  <c:v>3.17655586E-2</c:v>
                </c:pt>
                <c:pt idx="29">
                  <c:v>4.1477286399999994E-2</c:v>
                </c:pt>
                <c:pt idx="30">
                  <c:v>5.4573416199999995E-2</c:v>
                </c:pt>
                <c:pt idx="31">
                  <c:v>7.12801032E-2</c:v>
                </c:pt>
                <c:pt idx="32">
                  <c:v>9.3508041799999983E-2</c:v>
                </c:pt>
                <c:pt idx="33">
                  <c:v>0.12300517919999999</c:v>
                </c:pt>
                <c:pt idx="34">
                  <c:v>0.16278973619999998</c:v>
                </c:pt>
                <c:pt idx="35">
                  <c:v>0.2095156198</c:v>
                </c:pt>
                <c:pt idx="36">
                  <c:v>0.25799631979999998</c:v>
                </c:pt>
                <c:pt idx="37">
                  <c:v>0.322070368</c:v>
                </c:pt>
                <c:pt idx="38">
                  <c:v>0.38817056599999999</c:v>
                </c:pt>
                <c:pt idx="39">
                  <c:v>0.42948087799999995</c:v>
                </c:pt>
                <c:pt idx="40">
                  <c:v>0.43416514399999995</c:v>
                </c:pt>
                <c:pt idx="41">
                  <c:v>0.45907920399999996</c:v>
                </c:pt>
                <c:pt idx="42">
                  <c:v>0.38357348599999996</c:v>
                </c:pt>
                <c:pt idx="43">
                  <c:v>0.32964762400000003</c:v>
                </c:pt>
                <c:pt idx="44">
                  <c:v>0.33267535600000003</c:v>
                </c:pt>
                <c:pt idx="45">
                  <c:v>0.24714192699999998</c:v>
                </c:pt>
                <c:pt idx="46">
                  <c:v>0.30586698200000001</c:v>
                </c:pt>
                <c:pt idx="47">
                  <c:v>0.22825374059999998</c:v>
                </c:pt>
                <c:pt idx="48">
                  <c:v>6.2692810599999996E-2</c:v>
                </c:pt>
                <c:pt idx="49">
                  <c:v>5.3087819599999999E-3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BB-4147-82C4-CFC89F44BA77}"/>
            </c:ext>
          </c:extLst>
        </c:ser>
        <c:ser>
          <c:idx val="0"/>
          <c:order val="3"/>
          <c:tx>
            <c:v>0.1 M Mob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'Data_PEIS_Nyquist_0.1 M Mob'!$L$3:$L$52</c:f>
              <c:numCache>
                <c:formatCode>General</c:formatCode>
                <c:ptCount val="50"/>
                <c:pt idx="0">
                  <c:v>1.022187158E-2</c:v>
                </c:pt>
                <c:pt idx="1">
                  <c:v>9.6411071400000006E-3</c:v>
                </c:pt>
                <c:pt idx="2">
                  <c:v>9.3639613399999991E-3</c:v>
                </c:pt>
                <c:pt idx="3">
                  <c:v>9.2584398600000003E-3</c:v>
                </c:pt>
                <c:pt idx="4">
                  <c:v>9.250936579999999E-3</c:v>
                </c:pt>
                <c:pt idx="5">
                  <c:v>9.3058637599999997E-3</c:v>
                </c:pt>
                <c:pt idx="6">
                  <c:v>9.410169920000001E-3</c:v>
                </c:pt>
                <c:pt idx="7">
                  <c:v>9.5145553400000013E-3</c:v>
                </c:pt>
                <c:pt idx="8">
                  <c:v>9.681978879999999E-3</c:v>
                </c:pt>
                <c:pt idx="9">
                  <c:v>9.909666440000001E-3</c:v>
                </c:pt>
                <c:pt idx="10">
                  <c:v>1.0139176980000001E-2</c:v>
                </c:pt>
                <c:pt idx="11">
                  <c:v>1.0406626640000001E-2</c:v>
                </c:pt>
                <c:pt idx="12">
                  <c:v>1.0725516040000001E-2</c:v>
                </c:pt>
                <c:pt idx="13">
                  <c:v>1.1077060559999999E-2</c:v>
                </c:pt>
                <c:pt idx="14">
                  <c:v>1.1473466239999999E-2</c:v>
                </c:pt>
                <c:pt idx="15">
                  <c:v>1.1915763460000001E-2</c:v>
                </c:pt>
                <c:pt idx="16">
                  <c:v>1.2413014280000001E-2</c:v>
                </c:pt>
                <c:pt idx="17">
                  <c:v>1.2960700879999999E-2</c:v>
                </c:pt>
                <c:pt idx="18">
                  <c:v>1.3564212939999999E-2</c:v>
                </c:pt>
                <c:pt idx="19">
                  <c:v>1.4231502879999998E-2</c:v>
                </c:pt>
                <c:pt idx="20">
                  <c:v>1.4970523119999999E-2</c:v>
                </c:pt>
                <c:pt idx="21">
                  <c:v>1.5800163960000002E-2</c:v>
                </c:pt>
                <c:pt idx="22">
                  <c:v>1.6691125619999997E-2</c:v>
                </c:pt>
                <c:pt idx="23">
                  <c:v>1.772472886E-2</c:v>
                </c:pt>
                <c:pt idx="24">
                  <c:v>1.8954262819999998E-2</c:v>
                </c:pt>
                <c:pt idx="25">
                  <c:v>2.037526252E-2</c:v>
                </c:pt>
                <c:pt idx="26">
                  <c:v>2.2047278640000001E-2</c:v>
                </c:pt>
                <c:pt idx="27">
                  <c:v>2.4094775799999996E-2</c:v>
                </c:pt>
                <c:pt idx="28">
                  <c:v>2.6463593000000001E-2</c:v>
                </c:pt>
                <c:pt idx="29">
                  <c:v>2.9468075400000002E-2</c:v>
                </c:pt>
                <c:pt idx="30">
                  <c:v>3.31996362E-2</c:v>
                </c:pt>
                <c:pt idx="31">
                  <c:v>3.8346516399999996E-2</c:v>
                </c:pt>
                <c:pt idx="32">
                  <c:v>4.5224963399999991E-2</c:v>
                </c:pt>
                <c:pt idx="33">
                  <c:v>5.4963903799999998E-2</c:v>
                </c:pt>
                <c:pt idx="34">
                  <c:v>6.9254745999999992E-2</c:v>
                </c:pt>
                <c:pt idx="35">
                  <c:v>8.9841474199999993E-2</c:v>
                </c:pt>
                <c:pt idx="36">
                  <c:v>0.12061549019999999</c:v>
                </c:pt>
                <c:pt idx="37">
                  <c:v>0.17493976580000001</c:v>
                </c:pt>
                <c:pt idx="38">
                  <c:v>0.25937333019999997</c:v>
                </c:pt>
                <c:pt idx="39">
                  <c:v>0.37538328599999993</c:v>
                </c:pt>
                <c:pt idx="40">
                  <c:v>0.56793753000000002</c:v>
                </c:pt>
                <c:pt idx="41">
                  <c:v>0.80179680199999992</c:v>
                </c:pt>
                <c:pt idx="42">
                  <c:v>1.1071908659999998</c:v>
                </c:pt>
                <c:pt idx="43">
                  <c:v>1.4663707659999998</c:v>
                </c:pt>
                <c:pt idx="44">
                  <c:v>1.8024886479999997</c:v>
                </c:pt>
                <c:pt idx="45">
                  <c:v>2.1406620059999999</c:v>
                </c:pt>
                <c:pt idx="46">
                  <c:v>2.3740298659999999</c:v>
                </c:pt>
                <c:pt idx="47">
                  <c:v>2.246886258</c:v>
                </c:pt>
                <c:pt idx="48">
                  <c:v>2.4329332559999997</c:v>
                </c:pt>
                <c:pt idx="49">
                  <c:v>4.3010967400000002</c:v>
                </c:pt>
              </c:numCache>
            </c:numRef>
          </c:xVal>
          <c:yVal>
            <c:numRef>
              <c:f>'Data_PEIS_Nyquist_0.1 M Mob'!$M$3:$M$52</c:f>
              <c:numCache>
                <c:formatCode>General</c:formatCode>
                <c:ptCount val="50"/>
                <c:pt idx="0">
                  <c:v>2.1642339299999995E-3</c:v>
                </c:pt>
                <c:pt idx="1">
                  <c:v>1.5133719459999998E-3</c:v>
                </c:pt>
                <c:pt idx="2">
                  <c:v>1.208329268E-3</c:v>
                </c:pt>
                <c:pt idx="3">
                  <c:v>1.0209982579999998E-3</c:v>
                </c:pt>
                <c:pt idx="4">
                  <c:v>9.4347140999999997E-4</c:v>
                </c:pt>
                <c:pt idx="5">
                  <c:v>9.2794966000000003E-4</c:v>
                </c:pt>
                <c:pt idx="6">
                  <c:v>9.6638283400000003E-4</c:v>
                </c:pt>
                <c:pt idx="7">
                  <c:v>1.052649418E-3</c:v>
                </c:pt>
                <c:pt idx="8">
                  <c:v>1.1558512219999998E-3</c:v>
                </c:pt>
                <c:pt idx="9">
                  <c:v>1.2927068219999998E-3</c:v>
                </c:pt>
                <c:pt idx="10">
                  <c:v>1.457028654E-3</c:v>
                </c:pt>
                <c:pt idx="11">
                  <c:v>1.6540188159999999E-3</c:v>
                </c:pt>
                <c:pt idx="12">
                  <c:v>1.8860022679999999E-3</c:v>
                </c:pt>
                <c:pt idx="13">
                  <c:v>2.1501150820000003E-3</c:v>
                </c:pt>
                <c:pt idx="14">
                  <c:v>2.45756198E-3</c:v>
                </c:pt>
                <c:pt idx="15">
                  <c:v>2.8179307800000001E-3</c:v>
                </c:pt>
                <c:pt idx="16">
                  <c:v>3.2455120599999996E-3</c:v>
                </c:pt>
                <c:pt idx="17">
                  <c:v>3.7586412999999997E-3</c:v>
                </c:pt>
                <c:pt idx="18">
                  <c:v>4.3869617400000005E-3</c:v>
                </c:pt>
                <c:pt idx="19">
                  <c:v>5.1654798800000006E-3</c:v>
                </c:pt>
                <c:pt idx="20">
                  <c:v>6.15200268E-3</c:v>
                </c:pt>
                <c:pt idx="21">
                  <c:v>7.4179698200000001E-3</c:v>
                </c:pt>
                <c:pt idx="22">
                  <c:v>9.0332357799999992E-3</c:v>
                </c:pt>
                <c:pt idx="23">
                  <c:v>1.112754918E-2</c:v>
                </c:pt>
                <c:pt idx="24">
                  <c:v>1.3963762599999999E-2</c:v>
                </c:pt>
                <c:pt idx="25">
                  <c:v>1.7621188879999999E-2</c:v>
                </c:pt>
                <c:pt idx="26">
                  <c:v>2.2471266799999997E-2</c:v>
                </c:pt>
                <c:pt idx="27">
                  <c:v>2.8943902599999998E-2</c:v>
                </c:pt>
                <c:pt idx="28">
                  <c:v>3.7546783E-2</c:v>
                </c:pt>
                <c:pt idx="29">
                  <c:v>4.8914780599999999E-2</c:v>
                </c:pt>
                <c:pt idx="30">
                  <c:v>6.4260044999999988E-2</c:v>
                </c:pt>
                <c:pt idx="31">
                  <c:v>8.4581516400000001E-2</c:v>
                </c:pt>
                <c:pt idx="32">
                  <c:v>0.11214920119999999</c:v>
                </c:pt>
                <c:pt idx="33">
                  <c:v>0.14873640980000002</c:v>
                </c:pt>
                <c:pt idx="34">
                  <c:v>0.19758302680000001</c:v>
                </c:pt>
                <c:pt idx="35">
                  <c:v>0.2618145382</c:v>
                </c:pt>
                <c:pt idx="36">
                  <c:v>0.34682855000000001</c:v>
                </c:pt>
                <c:pt idx="37">
                  <c:v>0.45497617799999995</c:v>
                </c:pt>
                <c:pt idx="38">
                  <c:v>0.58990840199999994</c:v>
                </c:pt>
                <c:pt idx="39">
                  <c:v>0.75130818199999994</c:v>
                </c:pt>
                <c:pt idx="40">
                  <c:v>0.90629846999999997</c:v>
                </c:pt>
                <c:pt idx="41">
                  <c:v>1.064644098</c:v>
                </c:pt>
                <c:pt idx="42">
                  <c:v>1.1394047719999998</c:v>
                </c:pt>
                <c:pt idx="43">
                  <c:v>1.2088312479999999</c:v>
                </c:pt>
                <c:pt idx="44">
                  <c:v>1.3061070460000002</c:v>
                </c:pt>
                <c:pt idx="45">
                  <c:v>0.8918705079999999</c:v>
                </c:pt>
                <c:pt idx="46">
                  <c:v>1.1160257139999998</c:v>
                </c:pt>
                <c:pt idx="48">
                  <c:v>1.4022916979999998</c:v>
                </c:pt>
                <c:pt idx="49">
                  <c:v>1.2034679880000001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BB-4147-82C4-CFC89F44B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264392"/>
        <c:axId val="285267344"/>
        <c:extLst/>
      </c:scatterChart>
      <c:valAx>
        <c:axId val="285264392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ES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Z' (k</a:t>
                </a:r>
                <a:r>
                  <a:rPr lang="el-GR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Ω </a:t>
                </a:r>
                <a:r>
                  <a:rPr lang="el-GR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  <a:sym typeface="Symbol" panose="05050102010706020507" pitchFamily="18" charset="2"/>
                  </a:rPr>
                  <a:t></a:t>
                </a:r>
                <a:r>
                  <a:rPr lang="el-GR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s-ES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cm</a:t>
                </a:r>
                <a:r>
                  <a:rPr lang="es-ES" sz="1200" b="0" baseline="30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s-ES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246314927842473"/>
              <c:y val="0.934217328754346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85267344"/>
        <c:crosses val="autoZero"/>
        <c:crossBetween val="midCat"/>
        <c:majorUnit val="1"/>
        <c:minorUnit val="0.5"/>
      </c:valAx>
      <c:valAx>
        <c:axId val="285267344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ES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-Z'' (k</a:t>
                </a:r>
                <a:r>
                  <a:rPr lang="el-GR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Ω </a:t>
                </a:r>
                <a:r>
                  <a:rPr lang="el-GR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  <a:sym typeface="Symbol" panose="05050102010706020507" pitchFamily="18" charset="2"/>
                  </a:rPr>
                  <a:t></a:t>
                </a:r>
                <a:r>
                  <a:rPr lang="el-GR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s-ES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cm</a:t>
                </a:r>
                <a:r>
                  <a:rPr lang="es-ES" sz="1200" b="0" baseline="30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s-ES" sz="12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9556795560829802E-3"/>
              <c:y val="0.29324217833591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85264392"/>
        <c:crosses val="autoZero"/>
        <c:crossBetween val="midCat"/>
        <c:majorUnit val="1"/>
        <c:minorUnit val="0.5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49640797391603836"/>
          <c:y val="0.11427535529580604"/>
          <c:w val="0.15681620728308207"/>
          <c:h val="0.37418966261510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  <c:extLst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05614590037056"/>
          <c:y val="4.0244430984588471E-2"/>
          <c:w val="0.6813309921625651"/>
          <c:h val="0.81078645938488458"/>
        </c:manualLayout>
      </c:layout>
      <c:scatterChart>
        <c:scatterStyle val="lineMarker"/>
        <c:varyColors val="0"/>
        <c:ser>
          <c:idx val="1"/>
          <c:order val="0"/>
          <c:tx>
            <c:v>TiO2</c:v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Data_PEIS_Nyquist_TiO2!$L$3:$L$52</c:f>
              <c:numCache>
                <c:formatCode>General</c:formatCode>
                <c:ptCount val="50"/>
                <c:pt idx="0">
                  <c:v>4.2929849999999999E-2</c:v>
                </c:pt>
                <c:pt idx="1">
                  <c:v>4.1593499999999999E-2</c:v>
                </c:pt>
                <c:pt idx="2">
                  <c:v>4.1014149999999999E-2</c:v>
                </c:pt>
                <c:pt idx="3">
                  <c:v>4.0804149999999997E-2</c:v>
                </c:pt>
                <c:pt idx="4">
                  <c:v>4.0731650000000001E-2</c:v>
                </c:pt>
                <c:pt idx="5">
                  <c:v>4.0784350000000004E-2</c:v>
                </c:pt>
                <c:pt idx="6">
                  <c:v>4.09816E-2</c:v>
                </c:pt>
                <c:pt idx="7">
                  <c:v>4.1312800000000004E-2</c:v>
                </c:pt>
                <c:pt idx="8">
                  <c:v>4.17598E-2</c:v>
                </c:pt>
                <c:pt idx="9">
                  <c:v>4.2282100000000003E-2</c:v>
                </c:pt>
                <c:pt idx="10">
                  <c:v>4.2911949999999997E-2</c:v>
                </c:pt>
                <c:pt idx="11">
                  <c:v>4.3577800000000007E-2</c:v>
                </c:pt>
                <c:pt idx="12">
                  <c:v>4.412365E-2</c:v>
                </c:pt>
                <c:pt idx="13">
                  <c:v>4.4584650000000003E-2</c:v>
                </c:pt>
                <c:pt idx="14">
                  <c:v>4.5004049999999997E-2</c:v>
                </c:pt>
                <c:pt idx="15">
                  <c:v>4.5462499999999996E-2</c:v>
                </c:pt>
                <c:pt idx="16">
                  <c:v>4.6083150000000003E-2</c:v>
                </c:pt>
                <c:pt idx="17">
                  <c:v>4.7020550000000001E-2</c:v>
                </c:pt>
                <c:pt idx="18">
                  <c:v>4.8430000000000001E-2</c:v>
                </c:pt>
                <c:pt idx="19">
                  <c:v>5.0682000000000005E-2</c:v>
                </c:pt>
                <c:pt idx="20">
                  <c:v>5.4383500000000001E-2</c:v>
                </c:pt>
                <c:pt idx="21">
                  <c:v>6.0325999999999998E-2</c:v>
                </c:pt>
                <c:pt idx="22">
                  <c:v>6.97155E-2</c:v>
                </c:pt>
                <c:pt idx="23">
                  <c:v>8.5514499999999993E-2</c:v>
                </c:pt>
                <c:pt idx="24">
                  <c:v>0.11122199999999999</c:v>
                </c:pt>
                <c:pt idx="25">
                  <c:v>0.153141</c:v>
                </c:pt>
                <c:pt idx="26">
                  <c:v>0.222498</c:v>
                </c:pt>
                <c:pt idx="27">
                  <c:v>0.34041100000000002</c:v>
                </c:pt>
                <c:pt idx="28">
                  <c:v>0.54674</c:v>
                </c:pt>
                <c:pt idx="29">
                  <c:v>0.84917999999999993</c:v>
                </c:pt>
                <c:pt idx="30">
                  <c:v>1.327475</c:v>
                </c:pt>
                <c:pt idx="31">
                  <c:v>2.1628049999999996</c:v>
                </c:pt>
                <c:pt idx="32">
                  <c:v>3.040845</c:v>
                </c:pt>
                <c:pt idx="33">
                  <c:v>4.6380049999999997</c:v>
                </c:pt>
                <c:pt idx="34">
                  <c:v>4.9217749999999993</c:v>
                </c:pt>
                <c:pt idx="35">
                  <c:v>8.4011499999999995</c:v>
                </c:pt>
                <c:pt idx="36">
                  <c:v>9.18215</c:v>
                </c:pt>
                <c:pt idx="37">
                  <c:v>11.4465</c:v>
                </c:pt>
                <c:pt idx="38">
                  <c:v>14.5799</c:v>
                </c:pt>
                <c:pt idx="40">
                  <c:v>18.837949999999999</c:v>
                </c:pt>
                <c:pt idx="47">
                  <c:v>20.752650000000003</c:v>
                </c:pt>
                <c:pt idx="48">
                  <c:v>25.781849999999999</c:v>
                </c:pt>
                <c:pt idx="49">
                  <c:v>26.608450000000001</c:v>
                </c:pt>
              </c:numCache>
            </c:numRef>
          </c:xVal>
          <c:yVal>
            <c:numRef>
              <c:f>Data_PEIS_Nyquist_TiO2!$M$3:$M$52</c:f>
              <c:numCache>
                <c:formatCode>General</c:formatCode>
                <c:ptCount val="50"/>
                <c:pt idx="0">
                  <c:v>3.9130099999999998E-3</c:v>
                </c:pt>
                <c:pt idx="1">
                  <c:v>2.8152900000000002E-3</c:v>
                </c:pt>
                <c:pt idx="2">
                  <c:v>2.3713250000000001E-3</c:v>
                </c:pt>
                <c:pt idx="3">
                  <c:v>2.3173899999999999E-3</c:v>
                </c:pt>
                <c:pt idx="4">
                  <c:v>2.4798650000000004E-3</c:v>
                </c:pt>
                <c:pt idx="5">
                  <c:v>2.8668349999999999E-3</c:v>
                </c:pt>
                <c:pt idx="6">
                  <c:v>3.5244399999999998E-3</c:v>
                </c:pt>
                <c:pt idx="7">
                  <c:v>4.4870750000000001E-3</c:v>
                </c:pt>
                <c:pt idx="8">
                  <c:v>5.6588000000000003E-3</c:v>
                </c:pt>
                <c:pt idx="9">
                  <c:v>7.1402999999999996E-3</c:v>
                </c:pt>
                <c:pt idx="10">
                  <c:v>9.0542999999999995E-3</c:v>
                </c:pt>
                <c:pt idx="11">
                  <c:v>1.1580700000000001E-2</c:v>
                </c:pt>
                <c:pt idx="12">
                  <c:v>1.5028399999999999E-2</c:v>
                </c:pt>
                <c:pt idx="13">
                  <c:v>1.987005E-2</c:v>
                </c:pt>
                <c:pt idx="14">
                  <c:v>2.6707950000000001E-2</c:v>
                </c:pt>
                <c:pt idx="15">
                  <c:v>3.6314300000000001E-2</c:v>
                </c:pt>
                <c:pt idx="16">
                  <c:v>4.975475E-2</c:v>
                </c:pt>
                <c:pt idx="17">
                  <c:v>6.849899999999999E-2</c:v>
                </c:pt>
                <c:pt idx="18">
                  <c:v>9.4334000000000001E-2</c:v>
                </c:pt>
                <c:pt idx="19">
                  <c:v>0.12989099999999998</c:v>
                </c:pt>
                <c:pt idx="20">
                  <c:v>0.178844</c:v>
                </c:pt>
                <c:pt idx="21">
                  <c:v>0.24628049999999999</c:v>
                </c:pt>
                <c:pt idx="22">
                  <c:v>0.33750400000000003</c:v>
                </c:pt>
                <c:pt idx="23">
                  <c:v>0.46222949999999996</c:v>
                </c:pt>
                <c:pt idx="24">
                  <c:v>0.63292499999999996</c:v>
                </c:pt>
                <c:pt idx="25">
                  <c:v>0.8636950000000001</c:v>
                </c:pt>
                <c:pt idx="26">
                  <c:v>1.1702650000000001</c:v>
                </c:pt>
                <c:pt idx="27">
                  <c:v>1.593685</c:v>
                </c:pt>
                <c:pt idx="28">
                  <c:v>2.1272150000000001</c:v>
                </c:pt>
                <c:pt idx="29">
                  <c:v>2.811925</c:v>
                </c:pt>
                <c:pt idx="30">
                  <c:v>3.565995</c:v>
                </c:pt>
                <c:pt idx="31">
                  <c:v>4.6020699999999994</c:v>
                </c:pt>
                <c:pt idx="32">
                  <c:v>5.5815000000000001</c:v>
                </c:pt>
                <c:pt idx="33">
                  <c:v>6.6402999999999999</c:v>
                </c:pt>
                <c:pt idx="34">
                  <c:v>6.9741499999999998</c:v>
                </c:pt>
                <c:pt idx="35">
                  <c:v>8.5539500000000004</c:v>
                </c:pt>
                <c:pt idx="36">
                  <c:v>9.2439499999999999</c:v>
                </c:pt>
                <c:pt idx="37">
                  <c:v>9.6264500000000002</c:v>
                </c:pt>
                <c:pt idx="38">
                  <c:v>8.1234000000000002</c:v>
                </c:pt>
                <c:pt idx="40">
                  <c:v>8.5070499999999996</c:v>
                </c:pt>
                <c:pt idx="47">
                  <c:v>7.657</c:v>
                </c:pt>
                <c:pt idx="48">
                  <c:v>4.5403549999999999</c:v>
                </c:pt>
                <c:pt idx="49">
                  <c:v>4.9920900000000001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CD-4B08-AC40-2D7B166558C6}"/>
            </c:ext>
          </c:extLst>
        </c:ser>
        <c:ser>
          <c:idx val="0"/>
          <c:order val="1"/>
          <c:tx>
            <c:v>0.001 M Zn(NO3)2</c:v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'DataPEIS_Nyquist_0.001MZn(NO3)2'!$L$3:$L$52</c:f>
              <c:numCache>
                <c:formatCode>General</c:formatCode>
                <c:ptCount val="50"/>
                <c:pt idx="0">
                  <c:v>2.7437300000000001E-2</c:v>
                </c:pt>
                <c:pt idx="1">
                  <c:v>2.6545950000000002E-2</c:v>
                </c:pt>
                <c:pt idx="2">
                  <c:v>2.5984150000000001E-2</c:v>
                </c:pt>
                <c:pt idx="3">
                  <c:v>2.5715200000000001E-2</c:v>
                </c:pt>
                <c:pt idx="4">
                  <c:v>2.56032E-2</c:v>
                </c:pt>
                <c:pt idx="5">
                  <c:v>2.5594800000000001E-2</c:v>
                </c:pt>
                <c:pt idx="6">
                  <c:v>2.5660599999999999E-2</c:v>
                </c:pt>
                <c:pt idx="7">
                  <c:v>2.5697949999999997E-2</c:v>
                </c:pt>
                <c:pt idx="8">
                  <c:v>2.5848050000000001E-2</c:v>
                </c:pt>
                <c:pt idx="9">
                  <c:v>2.6011449999999998E-2</c:v>
                </c:pt>
                <c:pt idx="10">
                  <c:v>2.6266999999999999E-2</c:v>
                </c:pt>
                <c:pt idx="11">
                  <c:v>2.6518699999999999E-2</c:v>
                </c:pt>
                <c:pt idx="12">
                  <c:v>2.6833800000000001E-2</c:v>
                </c:pt>
                <c:pt idx="13">
                  <c:v>2.7296649999999999E-2</c:v>
                </c:pt>
                <c:pt idx="14">
                  <c:v>2.7915700000000002E-2</c:v>
                </c:pt>
                <c:pt idx="15">
                  <c:v>2.896725E-2</c:v>
                </c:pt>
                <c:pt idx="16">
                  <c:v>3.0573149999999997E-2</c:v>
                </c:pt>
                <c:pt idx="17">
                  <c:v>3.3031049999999999E-2</c:v>
                </c:pt>
                <c:pt idx="18">
                  <c:v>3.6772599999999996E-2</c:v>
                </c:pt>
                <c:pt idx="19">
                  <c:v>4.2559849999999996E-2</c:v>
                </c:pt>
                <c:pt idx="20">
                  <c:v>5.16E-2</c:v>
                </c:pt>
                <c:pt idx="21">
                  <c:v>6.5655000000000005E-2</c:v>
                </c:pt>
                <c:pt idx="22">
                  <c:v>8.7600999999999998E-2</c:v>
                </c:pt>
                <c:pt idx="23">
                  <c:v>0.12192449999999999</c:v>
                </c:pt>
                <c:pt idx="24">
                  <c:v>0.17812549999999999</c:v>
                </c:pt>
                <c:pt idx="25">
                  <c:v>0.26695649999999999</c:v>
                </c:pt>
                <c:pt idx="26">
                  <c:v>0.42012849999999996</c:v>
                </c:pt>
                <c:pt idx="27">
                  <c:v>0.61227999999999994</c:v>
                </c:pt>
                <c:pt idx="28">
                  <c:v>0.93267</c:v>
                </c:pt>
                <c:pt idx="29">
                  <c:v>1.358455</c:v>
                </c:pt>
                <c:pt idx="30">
                  <c:v>1.8541650000000001</c:v>
                </c:pt>
                <c:pt idx="31">
                  <c:v>2.4494799999999999</c:v>
                </c:pt>
                <c:pt idx="32">
                  <c:v>2.9893400000000003</c:v>
                </c:pt>
                <c:pt idx="33">
                  <c:v>3.732065</c:v>
                </c:pt>
                <c:pt idx="34">
                  <c:v>4.5708100000000007</c:v>
                </c:pt>
                <c:pt idx="35">
                  <c:v>5.2155500000000004</c:v>
                </c:pt>
                <c:pt idx="36">
                  <c:v>6.5034000000000001</c:v>
                </c:pt>
                <c:pt idx="37">
                  <c:v>7.6082999999999998</c:v>
                </c:pt>
                <c:pt idx="38">
                  <c:v>9.5192499999999995</c:v>
                </c:pt>
                <c:pt idx="39">
                  <c:v>9.5541499999999999</c:v>
                </c:pt>
                <c:pt idx="40">
                  <c:v>13.04</c:v>
                </c:pt>
                <c:pt idx="41">
                  <c:v>13.6204</c:v>
                </c:pt>
                <c:pt idx="42">
                  <c:v>14.010249999999999</c:v>
                </c:pt>
                <c:pt idx="43">
                  <c:v>19.875450000000001</c:v>
                </c:pt>
                <c:pt idx="44">
                  <c:v>20.597049999999999</c:v>
                </c:pt>
                <c:pt idx="45">
                  <c:v>20.656299999999998</c:v>
                </c:pt>
                <c:pt idx="47">
                  <c:v>21.353150000000003</c:v>
                </c:pt>
              </c:numCache>
            </c:numRef>
          </c:xVal>
          <c:yVal>
            <c:numRef>
              <c:f>'DataPEIS_Nyquist_0.001MZn(NO3)2'!$M$3:$M$52</c:f>
              <c:numCache>
                <c:formatCode>General</c:formatCode>
                <c:ptCount val="50"/>
                <c:pt idx="0">
                  <c:v>3.5599599999999996E-3</c:v>
                </c:pt>
                <c:pt idx="1">
                  <c:v>2.4445549999999997E-3</c:v>
                </c:pt>
                <c:pt idx="2">
                  <c:v>2.1440649999999997E-3</c:v>
                </c:pt>
                <c:pt idx="3">
                  <c:v>2.0122149999999999E-3</c:v>
                </c:pt>
                <c:pt idx="4">
                  <c:v>2.1458849999999997E-3</c:v>
                </c:pt>
                <c:pt idx="5">
                  <c:v>2.4864150000000001E-3</c:v>
                </c:pt>
                <c:pt idx="6">
                  <c:v>3.0675949999999998E-3</c:v>
                </c:pt>
                <c:pt idx="7">
                  <c:v>3.9323350000000003E-3</c:v>
                </c:pt>
                <c:pt idx="8">
                  <c:v>5.1098000000000003E-3</c:v>
                </c:pt>
                <c:pt idx="9">
                  <c:v>6.7584000000000003E-3</c:v>
                </c:pt>
                <c:pt idx="10">
                  <c:v>9.0828999999999997E-3</c:v>
                </c:pt>
                <c:pt idx="11">
                  <c:v>1.2322850000000002E-2</c:v>
                </c:pt>
                <c:pt idx="12">
                  <c:v>1.68027E-2</c:v>
                </c:pt>
                <c:pt idx="13">
                  <c:v>2.2985949999999998E-2</c:v>
                </c:pt>
                <c:pt idx="14">
                  <c:v>3.1410049999999995E-2</c:v>
                </c:pt>
                <c:pt idx="15">
                  <c:v>4.3022499999999998E-2</c:v>
                </c:pt>
                <c:pt idx="16">
                  <c:v>5.8904999999999999E-2</c:v>
                </c:pt>
                <c:pt idx="17">
                  <c:v>8.062649999999999E-2</c:v>
                </c:pt>
                <c:pt idx="18">
                  <c:v>0.1100835</c:v>
                </c:pt>
                <c:pt idx="19">
                  <c:v>0.149897</c:v>
                </c:pt>
                <c:pt idx="20">
                  <c:v>0.20385050000000002</c:v>
                </c:pt>
                <c:pt idx="21">
                  <c:v>0.27663299999999996</c:v>
                </c:pt>
                <c:pt idx="22">
                  <c:v>0.37293700000000002</c:v>
                </c:pt>
                <c:pt idx="23">
                  <c:v>0.50212999999999997</c:v>
                </c:pt>
                <c:pt idx="24">
                  <c:v>0.66900999999999999</c:v>
                </c:pt>
                <c:pt idx="25">
                  <c:v>0.88608000000000009</c:v>
                </c:pt>
                <c:pt idx="26">
                  <c:v>1.159845</c:v>
                </c:pt>
                <c:pt idx="27">
                  <c:v>1.5109399999999999</c:v>
                </c:pt>
                <c:pt idx="28">
                  <c:v>1.843585</c:v>
                </c:pt>
                <c:pt idx="29">
                  <c:v>2.3020300000000002</c:v>
                </c:pt>
                <c:pt idx="30">
                  <c:v>2.6717300000000002</c:v>
                </c:pt>
                <c:pt idx="31">
                  <c:v>2.9502449999999998</c:v>
                </c:pt>
                <c:pt idx="32">
                  <c:v>3.5083549999999999</c:v>
                </c:pt>
                <c:pt idx="33">
                  <c:v>3.7788200000000001</c:v>
                </c:pt>
                <c:pt idx="34">
                  <c:v>4.2130000000000001</c:v>
                </c:pt>
                <c:pt idx="35">
                  <c:v>4.8136149999999995</c:v>
                </c:pt>
                <c:pt idx="36">
                  <c:v>5.3075000000000001</c:v>
                </c:pt>
                <c:pt idx="37">
                  <c:v>5.8681999999999999</c:v>
                </c:pt>
                <c:pt idx="38">
                  <c:v>6.8621499999999997</c:v>
                </c:pt>
                <c:pt idx="39">
                  <c:v>7.2295500000000006</c:v>
                </c:pt>
                <c:pt idx="40">
                  <c:v>6.4955500000000006</c:v>
                </c:pt>
                <c:pt idx="41">
                  <c:v>6.4588999999999999</c:v>
                </c:pt>
                <c:pt idx="42">
                  <c:v>6.5786999999999995</c:v>
                </c:pt>
                <c:pt idx="43">
                  <c:v>0.52628999999999992</c:v>
                </c:pt>
                <c:pt idx="44">
                  <c:v>0.14585699999999999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CD-4B08-AC40-2D7B166558C6}"/>
            </c:ext>
          </c:extLst>
        </c:ser>
        <c:ser>
          <c:idx val="2"/>
          <c:order val="2"/>
          <c:tx>
            <c:v>0.005 M Zn(NO3)2</c:v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'DataPEIS_Nyquist_0.005MZn(NO3)2'!$L$3:$L$52</c:f>
              <c:numCache>
                <c:formatCode>General</c:formatCode>
                <c:ptCount val="50"/>
                <c:pt idx="0">
                  <c:v>6.8555999999999992E-2</c:v>
                </c:pt>
                <c:pt idx="1">
                  <c:v>6.6796999999999995E-2</c:v>
                </c:pt>
                <c:pt idx="2">
                  <c:v>6.6036499999999998E-2</c:v>
                </c:pt>
                <c:pt idx="3">
                  <c:v>6.5689499999999998E-2</c:v>
                </c:pt>
                <c:pt idx="4">
                  <c:v>6.5866500000000008E-2</c:v>
                </c:pt>
                <c:pt idx="5">
                  <c:v>6.6514500000000004E-2</c:v>
                </c:pt>
                <c:pt idx="6">
                  <c:v>6.7379499999999995E-2</c:v>
                </c:pt>
                <c:pt idx="7">
                  <c:v>6.8554500000000004E-2</c:v>
                </c:pt>
                <c:pt idx="8">
                  <c:v>7.0091000000000001E-2</c:v>
                </c:pt>
                <c:pt idx="9">
                  <c:v>7.2022000000000003E-2</c:v>
                </c:pt>
                <c:pt idx="10">
                  <c:v>7.4509500000000006E-2</c:v>
                </c:pt>
                <c:pt idx="11">
                  <c:v>7.7459E-2</c:v>
                </c:pt>
                <c:pt idx="12">
                  <c:v>8.1019499999999994E-2</c:v>
                </c:pt>
                <c:pt idx="13">
                  <c:v>8.5233000000000003E-2</c:v>
                </c:pt>
                <c:pt idx="14">
                  <c:v>9.013800000000001E-2</c:v>
                </c:pt>
                <c:pt idx="15">
                  <c:v>9.57205E-2</c:v>
                </c:pt>
                <c:pt idx="16">
                  <c:v>0.1020775</c:v>
                </c:pt>
                <c:pt idx="17">
                  <c:v>0.10924250000000001</c:v>
                </c:pt>
                <c:pt idx="18">
                  <c:v>0.1175385</c:v>
                </c:pt>
                <c:pt idx="19">
                  <c:v>0.12739200000000001</c:v>
                </c:pt>
                <c:pt idx="20">
                  <c:v>0.1397805</c:v>
                </c:pt>
                <c:pt idx="21">
                  <c:v>0.15674950000000001</c:v>
                </c:pt>
                <c:pt idx="22">
                  <c:v>0.18085599999999999</c:v>
                </c:pt>
                <c:pt idx="23">
                  <c:v>0.21847800000000001</c:v>
                </c:pt>
                <c:pt idx="24">
                  <c:v>0.274978</c:v>
                </c:pt>
                <c:pt idx="25">
                  <c:v>0.3628845</c:v>
                </c:pt>
                <c:pt idx="26">
                  <c:v>0.49185649999999997</c:v>
                </c:pt>
                <c:pt idx="27">
                  <c:v>0.68513499999999994</c:v>
                </c:pt>
                <c:pt idx="28">
                  <c:v>0.92762500000000003</c:v>
                </c:pt>
                <c:pt idx="29">
                  <c:v>1.296055</c:v>
                </c:pt>
                <c:pt idx="30">
                  <c:v>1.6439900000000001</c:v>
                </c:pt>
                <c:pt idx="31">
                  <c:v>2.1439899999999996</c:v>
                </c:pt>
                <c:pt idx="32">
                  <c:v>2.685505</c:v>
                </c:pt>
                <c:pt idx="33">
                  <c:v>3.25285</c:v>
                </c:pt>
                <c:pt idx="34">
                  <c:v>3.7401550000000001</c:v>
                </c:pt>
                <c:pt idx="35">
                  <c:v>4.3859200000000005</c:v>
                </c:pt>
                <c:pt idx="36">
                  <c:v>4.4050649999999996</c:v>
                </c:pt>
                <c:pt idx="37">
                  <c:v>4.7477600000000004</c:v>
                </c:pt>
                <c:pt idx="38">
                  <c:v>5.0982500000000002</c:v>
                </c:pt>
                <c:pt idx="39">
                  <c:v>5.4305500000000002</c:v>
                </c:pt>
                <c:pt idx="40">
                  <c:v>5.5881999999999996</c:v>
                </c:pt>
                <c:pt idx="41">
                  <c:v>6.2978500000000004</c:v>
                </c:pt>
                <c:pt idx="42">
                  <c:v>6.4285500000000004</c:v>
                </c:pt>
                <c:pt idx="43">
                  <c:v>6.9996499999999999</c:v>
                </c:pt>
                <c:pt idx="44">
                  <c:v>7.968</c:v>
                </c:pt>
                <c:pt idx="45">
                  <c:v>7.4345499999999998</c:v>
                </c:pt>
                <c:pt idx="46">
                  <c:v>8.4835499999999993</c:v>
                </c:pt>
                <c:pt idx="47">
                  <c:v>8.4812999999999992</c:v>
                </c:pt>
                <c:pt idx="48">
                  <c:v>8.0335999999999999</c:v>
                </c:pt>
                <c:pt idx="49">
                  <c:v>8.8557000000000006</c:v>
                </c:pt>
              </c:numCache>
            </c:numRef>
          </c:xVal>
          <c:yVal>
            <c:numRef>
              <c:f>'DataPEIS_Nyquist_0.005MZn(NO3)2'!$M$3:$M$52</c:f>
              <c:numCache>
                <c:formatCode>General</c:formatCode>
                <c:ptCount val="50"/>
                <c:pt idx="0">
                  <c:v>7.5228999999999999E-3</c:v>
                </c:pt>
                <c:pt idx="1">
                  <c:v>5.8591499999999996E-3</c:v>
                </c:pt>
                <c:pt idx="2">
                  <c:v>5.5088999999999997E-3</c:v>
                </c:pt>
                <c:pt idx="3">
                  <c:v>5.4840000000000002E-3</c:v>
                </c:pt>
                <c:pt idx="4">
                  <c:v>6.0382499999999993E-3</c:v>
                </c:pt>
                <c:pt idx="5">
                  <c:v>7.1665000000000001E-3</c:v>
                </c:pt>
                <c:pt idx="6">
                  <c:v>8.6654499999999999E-3</c:v>
                </c:pt>
                <c:pt idx="7">
                  <c:v>1.0683149999999999E-2</c:v>
                </c:pt>
                <c:pt idx="8">
                  <c:v>1.308165E-2</c:v>
                </c:pt>
                <c:pt idx="9">
                  <c:v>1.60509E-2</c:v>
                </c:pt>
                <c:pt idx="10">
                  <c:v>1.9723400000000002E-2</c:v>
                </c:pt>
                <c:pt idx="11">
                  <c:v>2.4182349999999998E-2</c:v>
                </c:pt>
                <c:pt idx="12">
                  <c:v>2.9648499999999998E-2</c:v>
                </c:pt>
                <c:pt idx="13">
                  <c:v>3.6362999999999999E-2</c:v>
                </c:pt>
                <c:pt idx="14">
                  <c:v>4.4702749999999999E-2</c:v>
                </c:pt>
                <c:pt idx="15">
                  <c:v>5.5227999999999999E-2</c:v>
                </c:pt>
                <c:pt idx="16">
                  <c:v>6.8822999999999995E-2</c:v>
                </c:pt>
                <c:pt idx="17">
                  <c:v>8.6550500000000002E-2</c:v>
                </c:pt>
                <c:pt idx="18">
                  <c:v>0.11006100000000001</c:v>
                </c:pt>
                <c:pt idx="19">
                  <c:v>0.141572</c:v>
                </c:pt>
                <c:pt idx="20">
                  <c:v>0.18421799999999999</c:v>
                </c:pt>
                <c:pt idx="21">
                  <c:v>0.24210800000000002</c:v>
                </c:pt>
                <c:pt idx="22">
                  <c:v>0.31854199999999999</c:v>
                </c:pt>
                <c:pt idx="23">
                  <c:v>0.41939850000000001</c:v>
                </c:pt>
                <c:pt idx="24">
                  <c:v>0.54976999999999998</c:v>
                </c:pt>
                <c:pt idx="25">
                  <c:v>0.71326500000000004</c:v>
                </c:pt>
                <c:pt idx="26">
                  <c:v>0.90936000000000006</c:v>
                </c:pt>
                <c:pt idx="27">
                  <c:v>1.1266449999999999</c:v>
                </c:pt>
                <c:pt idx="28">
                  <c:v>1.3693850000000001</c:v>
                </c:pt>
                <c:pt idx="29">
                  <c:v>1.6200899999999998</c:v>
                </c:pt>
                <c:pt idx="30">
                  <c:v>1.8215950000000001</c:v>
                </c:pt>
                <c:pt idx="31">
                  <c:v>1.9866300000000001</c:v>
                </c:pt>
                <c:pt idx="32">
                  <c:v>2.1036649999999999</c:v>
                </c:pt>
                <c:pt idx="33">
                  <c:v>2.1338300000000001</c:v>
                </c:pt>
                <c:pt idx="34">
                  <c:v>1.958045</c:v>
                </c:pt>
                <c:pt idx="35">
                  <c:v>1.9986700000000002</c:v>
                </c:pt>
                <c:pt idx="36">
                  <c:v>1.802575</c:v>
                </c:pt>
                <c:pt idx="37">
                  <c:v>1.776875</c:v>
                </c:pt>
                <c:pt idx="38">
                  <c:v>1.7858499999999999</c:v>
                </c:pt>
                <c:pt idx="39">
                  <c:v>2.121645</c:v>
                </c:pt>
                <c:pt idx="40">
                  <c:v>2.1632899999999999</c:v>
                </c:pt>
                <c:pt idx="41">
                  <c:v>2.0736500000000002</c:v>
                </c:pt>
                <c:pt idx="42">
                  <c:v>2.3685</c:v>
                </c:pt>
                <c:pt idx="43">
                  <c:v>2.7692800000000002</c:v>
                </c:pt>
                <c:pt idx="44">
                  <c:v>2.3984899999999998</c:v>
                </c:pt>
                <c:pt idx="45">
                  <c:v>2.0522900000000002</c:v>
                </c:pt>
                <c:pt idx="46">
                  <c:v>2.1953499999999999</c:v>
                </c:pt>
                <c:pt idx="47">
                  <c:v>2.8790500000000003</c:v>
                </c:pt>
                <c:pt idx="48">
                  <c:v>2.4896550000000004</c:v>
                </c:pt>
                <c:pt idx="49">
                  <c:v>2.4780300000000004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CD-4B08-AC40-2D7B166558C6}"/>
            </c:ext>
          </c:extLst>
        </c:ser>
        <c:ser>
          <c:idx val="4"/>
          <c:order val="3"/>
          <c:tx>
            <c:v>0.01 M Zn(NO3)2</c:v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xVal>
            <c:numRef>
              <c:f>'Data_PEIS_Nyquist_0.01MZn(NO3)2'!$L$3:$L$52</c:f>
              <c:numCache>
                <c:formatCode>General</c:formatCode>
                <c:ptCount val="50"/>
                <c:pt idx="8">
                  <c:v>4.6931199999999999E-2</c:v>
                </c:pt>
                <c:pt idx="9">
                  <c:v>4.7146099999999996E-2</c:v>
                </c:pt>
                <c:pt idx="10">
                  <c:v>4.7401449999999998E-2</c:v>
                </c:pt>
                <c:pt idx="11">
                  <c:v>4.7734099999999995E-2</c:v>
                </c:pt>
                <c:pt idx="12">
                  <c:v>4.8030900000000001E-2</c:v>
                </c:pt>
                <c:pt idx="13">
                  <c:v>4.8398099999999999E-2</c:v>
                </c:pt>
                <c:pt idx="14">
                  <c:v>4.88168E-2</c:v>
                </c:pt>
                <c:pt idx="15">
                  <c:v>4.9328249999999997E-2</c:v>
                </c:pt>
                <c:pt idx="16">
                  <c:v>4.9917650000000001E-2</c:v>
                </c:pt>
                <c:pt idx="17">
                  <c:v>5.0658000000000002E-2</c:v>
                </c:pt>
                <c:pt idx="18">
                  <c:v>5.1515999999999999E-2</c:v>
                </c:pt>
                <c:pt idx="19">
                  <c:v>5.253E-2</c:v>
                </c:pt>
                <c:pt idx="20">
                  <c:v>5.3712499999999996E-2</c:v>
                </c:pt>
                <c:pt idx="21">
                  <c:v>5.5070999999999995E-2</c:v>
                </c:pt>
                <c:pt idx="22">
                  <c:v>5.6604500000000002E-2</c:v>
                </c:pt>
                <c:pt idx="23">
                  <c:v>5.8076999999999997E-2</c:v>
                </c:pt>
                <c:pt idx="24">
                  <c:v>6.0056999999999999E-2</c:v>
                </c:pt>
                <c:pt idx="25">
                  <c:v>6.1869999999999994E-2</c:v>
                </c:pt>
                <c:pt idx="26">
                  <c:v>6.3881999999999994E-2</c:v>
                </c:pt>
                <c:pt idx="27">
                  <c:v>6.5404500000000004E-2</c:v>
                </c:pt>
                <c:pt idx="28">
                  <c:v>6.6955500000000001E-2</c:v>
                </c:pt>
                <c:pt idx="29">
                  <c:v>6.8572000000000008E-2</c:v>
                </c:pt>
                <c:pt idx="30">
                  <c:v>7.0453999999999989E-2</c:v>
                </c:pt>
                <c:pt idx="31">
                  <c:v>7.3304500000000009E-2</c:v>
                </c:pt>
                <c:pt idx="32">
                  <c:v>7.7328999999999995E-2</c:v>
                </c:pt>
                <c:pt idx="33">
                  <c:v>8.4158499999999997E-2</c:v>
                </c:pt>
                <c:pt idx="34">
                  <c:v>9.4190499999999996E-2</c:v>
                </c:pt>
                <c:pt idx="35">
                  <c:v>0.11177899999999999</c:v>
                </c:pt>
                <c:pt idx="36">
                  <c:v>0.13954150000000001</c:v>
                </c:pt>
                <c:pt idx="37">
                  <c:v>0.18634049999999999</c:v>
                </c:pt>
                <c:pt idx="38">
                  <c:v>0.26568900000000001</c:v>
                </c:pt>
                <c:pt idx="39">
                  <c:v>0.3990745</c:v>
                </c:pt>
                <c:pt idx="40">
                  <c:v>0.61412500000000003</c:v>
                </c:pt>
                <c:pt idx="41">
                  <c:v>0.93996500000000005</c:v>
                </c:pt>
                <c:pt idx="42">
                  <c:v>1.3806050000000001</c:v>
                </c:pt>
                <c:pt idx="43">
                  <c:v>1.8980299999999999</c:v>
                </c:pt>
                <c:pt idx="44">
                  <c:v>2.1394499999999996</c:v>
                </c:pt>
                <c:pt idx="45">
                  <c:v>2.9798100000000001</c:v>
                </c:pt>
                <c:pt idx="46">
                  <c:v>3.3409050000000002</c:v>
                </c:pt>
                <c:pt idx="47">
                  <c:v>3.3559950000000001</c:v>
                </c:pt>
                <c:pt idx="48">
                  <c:v>3.82565</c:v>
                </c:pt>
                <c:pt idx="49">
                  <c:v>3.5301750000000003</c:v>
                </c:pt>
              </c:numCache>
            </c:numRef>
          </c:xVal>
          <c:yVal>
            <c:numRef>
              <c:f>'Data_PEIS_Nyquist_0.01MZn(NO3)2'!$M$3:$M$52</c:f>
              <c:numCache>
                <c:formatCode>General</c:formatCode>
                <c:ptCount val="50"/>
                <c:pt idx="8">
                  <c:v>1.69886E-3</c:v>
                </c:pt>
                <c:pt idx="9">
                  <c:v>1.7246500000000001E-3</c:v>
                </c:pt>
                <c:pt idx="10">
                  <c:v>1.8198399999999999E-3</c:v>
                </c:pt>
                <c:pt idx="11">
                  <c:v>1.9933950000000002E-3</c:v>
                </c:pt>
                <c:pt idx="12">
                  <c:v>2.2262400000000004E-3</c:v>
                </c:pt>
                <c:pt idx="13">
                  <c:v>2.5539849999999999E-3</c:v>
                </c:pt>
                <c:pt idx="14">
                  <c:v>2.9689549999999997E-3</c:v>
                </c:pt>
                <c:pt idx="15">
                  <c:v>3.4895849999999999E-3</c:v>
                </c:pt>
                <c:pt idx="16">
                  <c:v>4.1240249999999999E-3</c:v>
                </c:pt>
                <c:pt idx="17">
                  <c:v>4.8734700000000004E-3</c:v>
                </c:pt>
                <c:pt idx="18">
                  <c:v>5.7556500000000002E-3</c:v>
                </c:pt>
                <c:pt idx="19">
                  <c:v>6.7574500000000008E-3</c:v>
                </c:pt>
                <c:pt idx="20">
                  <c:v>7.9448499999999998E-3</c:v>
                </c:pt>
                <c:pt idx="21">
                  <c:v>9.3352999999999995E-3</c:v>
                </c:pt>
                <c:pt idx="22">
                  <c:v>1.0980449999999999E-2</c:v>
                </c:pt>
                <c:pt idx="23">
                  <c:v>1.3175950000000001E-2</c:v>
                </c:pt>
                <c:pt idx="24">
                  <c:v>1.5446E-2</c:v>
                </c:pt>
                <c:pt idx="25">
                  <c:v>1.86798E-2</c:v>
                </c:pt>
                <c:pt idx="26">
                  <c:v>2.2885000000000003E-2</c:v>
                </c:pt>
                <c:pt idx="27">
                  <c:v>2.88238E-2</c:v>
                </c:pt>
                <c:pt idx="28">
                  <c:v>3.6865099999999998E-2</c:v>
                </c:pt>
                <c:pt idx="29">
                  <c:v>4.8357799999999999E-2</c:v>
                </c:pt>
                <c:pt idx="30">
                  <c:v>6.4507499999999995E-2</c:v>
                </c:pt>
                <c:pt idx="31">
                  <c:v>8.7248500000000007E-2</c:v>
                </c:pt>
                <c:pt idx="32">
                  <c:v>0.11837350000000001</c:v>
                </c:pt>
                <c:pt idx="33">
                  <c:v>0.16100399999999998</c:v>
                </c:pt>
                <c:pt idx="34">
                  <c:v>0.21861250000000002</c:v>
                </c:pt>
                <c:pt idx="35">
                  <c:v>0.29821249999999999</c:v>
                </c:pt>
                <c:pt idx="36">
                  <c:v>0.40122050000000004</c:v>
                </c:pt>
                <c:pt idx="37">
                  <c:v>0.53922500000000007</c:v>
                </c:pt>
                <c:pt idx="38">
                  <c:v>0.71886499999999998</c:v>
                </c:pt>
                <c:pt idx="39">
                  <c:v>0.94001499999999993</c:v>
                </c:pt>
                <c:pt idx="40">
                  <c:v>1.2038</c:v>
                </c:pt>
                <c:pt idx="41">
                  <c:v>1.4492799999999999</c:v>
                </c:pt>
                <c:pt idx="42">
                  <c:v>1.6607499999999999</c:v>
                </c:pt>
                <c:pt idx="43">
                  <c:v>1.7910650000000001</c:v>
                </c:pt>
                <c:pt idx="44">
                  <c:v>1.3395899999999998</c:v>
                </c:pt>
                <c:pt idx="45">
                  <c:v>1.3569749999999998</c:v>
                </c:pt>
                <c:pt idx="46">
                  <c:v>1.1663800000000002</c:v>
                </c:pt>
                <c:pt idx="47">
                  <c:v>0.64019000000000004</c:v>
                </c:pt>
                <c:pt idx="48">
                  <c:v>0.89654999999999996</c:v>
                </c:pt>
                <c:pt idx="49">
                  <c:v>0.54877999999999993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CD-4B08-AC40-2D7B16655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80800"/>
        <c:axId val="1"/>
        <c:extLst/>
      </c:scatterChart>
      <c:valAx>
        <c:axId val="415180800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 sz="1200" b="0" baseline="0">
                    <a:latin typeface="Times New Roman" panose="02020603050405020304" pitchFamily="18" charset="0"/>
                  </a:defRPr>
                </a:pPr>
                <a:r>
                  <a:rPr lang="es-ES" sz="1200" b="0" i="0" baseline="0">
                    <a:effectLst/>
                  </a:rPr>
                  <a:t>Z' (k</a:t>
                </a:r>
                <a:r>
                  <a:rPr lang="el-GR" sz="1200" b="0" i="0" baseline="0">
                    <a:effectLst/>
                  </a:rPr>
                  <a:t>Ω </a:t>
                </a:r>
                <a:r>
                  <a:rPr lang="el-GR" sz="1200" b="0" i="0" baseline="0">
                    <a:effectLst/>
                    <a:sym typeface="Symbol" panose="05050102010706020507" pitchFamily="18" charset="2"/>
                  </a:rPr>
                  <a:t></a:t>
                </a:r>
                <a:r>
                  <a:rPr lang="el-GR" sz="1200" b="0" i="0" baseline="0">
                    <a:effectLst/>
                  </a:rPr>
                  <a:t> </a:t>
                </a:r>
                <a:r>
                  <a:rPr lang="es-ES" sz="1200" b="0" i="0" baseline="0">
                    <a:effectLst/>
                  </a:rPr>
                  <a:t>cm</a:t>
                </a:r>
                <a:r>
                  <a:rPr lang="es-ES" sz="1200" b="0" i="0" baseline="30000">
                    <a:effectLst/>
                  </a:rPr>
                  <a:t>2</a:t>
                </a:r>
                <a:r>
                  <a:rPr lang="es-ES" sz="1200" b="0" i="0" baseline="0">
                    <a:effectLst/>
                  </a:rPr>
                  <a:t>)</a:t>
                </a:r>
                <a:endParaRPr lang="es-ES" sz="12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38638481165464073"/>
              <c:y val="0.93933615990308905"/>
            </c:manualLayout>
          </c:layout>
          <c:overlay val="0"/>
        </c:title>
        <c:numFmt formatCode="General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0" baseline="0">
                    <a:latin typeface="Times New Roman" panose="02020603050405020304" pitchFamily="18" charset="0"/>
                  </a:defRPr>
                </a:pPr>
                <a:r>
                  <a:rPr lang="es-ES" sz="1200" b="0" i="0" baseline="0">
                    <a:effectLst/>
                  </a:rPr>
                  <a:t>-Z'' (k</a:t>
                </a:r>
                <a:r>
                  <a:rPr lang="el-GR" sz="1200" b="0" i="0" baseline="0">
                    <a:effectLst/>
                  </a:rPr>
                  <a:t>Ω </a:t>
                </a:r>
                <a:r>
                  <a:rPr lang="el-GR" sz="1200" b="0" i="0" baseline="0">
                    <a:effectLst/>
                    <a:sym typeface="Symbol" panose="05050102010706020507" pitchFamily="18" charset="2"/>
                  </a:rPr>
                  <a:t></a:t>
                </a:r>
                <a:r>
                  <a:rPr lang="el-GR" sz="1200" b="0" i="0" baseline="0">
                    <a:effectLst/>
                  </a:rPr>
                  <a:t> </a:t>
                </a:r>
                <a:r>
                  <a:rPr lang="es-ES" sz="1200" b="0" i="0" baseline="0">
                    <a:effectLst/>
                  </a:rPr>
                  <a:t>cm</a:t>
                </a:r>
                <a:r>
                  <a:rPr lang="es-ES" sz="1200" b="0" i="0" baseline="30000">
                    <a:effectLst/>
                  </a:rPr>
                  <a:t>2</a:t>
                </a:r>
                <a:r>
                  <a:rPr lang="es-ES" sz="1200" b="0" i="0" baseline="0">
                    <a:effectLst/>
                  </a:rPr>
                  <a:t>)</a:t>
                </a:r>
                <a:endParaRPr lang="es-ES" sz="12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1.6587079696000603E-3"/>
              <c:y val="0.33627769770154986"/>
            </c:manualLayout>
          </c:layout>
          <c:overlay val="0"/>
        </c:title>
        <c:numFmt formatCode="General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aseline="0">
                <a:latin typeface="Times New Roman" panose="02020603050405020304" pitchFamily="18" charset="0"/>
              </a:defRPr>
            </a:pPr>
            <a:endParaRPr lang="es-ES"/>
          </a:p>
        </c:txPr>
        <c:crossAx val="415180800"/>
        <c:crossesAt val="-1"/>
        <c:crossBetween val="midCat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2753747245008997"/>
          <c:y val="0.11293411400498014"/>
          <c:w val="0.23629893824247578"/>
          <c:h val="0.17414442425466051"/>
        </c:manualLayout>
      </c:layout>
      <c:overlay val="0"/>
      <c:txPr>
        <a:bodyPr/>
        <a:lstStyle/>
        <a:p>
          <a:pPr>
            <a:defRPr sz="1000" b="0" baseline="0">
              <a:latin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cap="sq">
      <a:noFill/>
    </a:ln>
  </c:sp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60" workbookViewId="0"/>
  </sheetViews>
  <pageMargins left="0.70866141732283472" right="4.8818897637795278" top="0.74803149606299213" bottom="3.3464566929133861" header="0.31496062992125984" footer="0.31496062992125984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75" workbookViewId="0"/>
  </sheetViews>
  <pageMargins left="0.70866141732283472" right="4.8818897637795278" top="0.74803149606299213" bottom="3.3464566929133861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464969" cy="37147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5464629" cy="371202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6F8069-4C2E-7FC7-2617-79AEC8117A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zoomScale="115" zoomScaleNormal="115" workbookViewId="0">
      <selection sqref="A1:M1"/>
    </sheetView>
  </sheetViews>
  <sheetFormatPr baseColWidth="10" defaultColWidth="9.140625" defaultRowHeight="15.75" x14ac:dyDescent="0.25"/>
  <cols>
    <col min="1" max="1" width="10.7109375" style="1" customWidth="1"/>
    <col min="2" max="2" width="15.7109375" style="1" customWidth="1"/>
    <col min="3" max="7" width="10.7109375" style="1" customWidth="1"/>
    <col min="8" max="13" width="13.7109375" style="1" customWidth="1"/>
    <col min="14" max="16384" width="9.140625" style="1"/>
  </cols>
  <sheetData>
    <row r="1" spans="1:24" ht="18" customHeight="1" thickBot="1" x14ac:dyDescent="0.35">
      <c r="A1" s="57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24" ht="18" customHeight="1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  <c r="H2" s="23" t="s">
        <v>7</v>
      </c>
      <c r="I2" s="26" t="s">
        <v>8</v>
      </c>
      <c r="J2" s="24" t="s">
        <v>9</v>
      </c>
      <c r="K2" s="25" t="s">
        <v>10</v>
      </c>
      <c r="L2" s="23" t="s">
        <v>11</v>
      </c>
      <c r="M2" s="25" t="s">
        <v>12</v>
      </c>
    </row>
    <row r="3" spans="1:24" x14ac:dyDescent="0.25">
      <c r="A3" s="27">
        <v>1</v>
      </c>
      <c r="B3" s="28">
        <v>99998.5</v>
      </c>
      <c r="C3" s="28">
        <v>28.548200000000001</v>
      </c>
      <c r="D3" s="28">
        <v>2.4694400000000001</v>
      </c>
      <c r="E3" s="28">
        <v>28.654800000000002</v>
      </c>
      <c r="F3" s="28">
        <v>4.94381</v>
      </c>
      <c r="G3" s="29">
        <v>2014.71</v>
      </c>
      <c r="H3" s="2">
        <f>C3*0.2642</f>
        <v>7.5424344400000001</v>
      </c>
      <c r="I3" s="33">
        <f>D3*0.2642</f>
        <v>0.65242604800000004</v>
      </c>
      <c r="J3" s="12">
        <f>H3/1000</f>
        <v>7.5424344399999997E-3</v>
      </c>
      <c r="K3" s="10">
        <f>I3/1000</f>
        <v>6.5242604800000003E-4</v>
      </c>
      <c r="L3" s="2">
        <f>J3</f>
        <v>7.5424344399999997E-3</v>
      </c>
      <c r="M3" s="3">
        <f>K3</f>
        <v>6.5242604800000003E-4</v>
      </c>
      <c r="O3" s="4"/>
      <c r="W3" s="5"/>
      <c r="X3" s="6"/>
    </row>
    <row r="4" spans="1:24" x14ac:dyDescent="0.25">
      <c r="A4" s="27">
        <v>2</v>
      </c>
      <c r="B4" s="28">
        <v>71968.100000000006</v>
      </c>
      <c r="C4" s="28">
        <v>27.787700000000001</v>
      </c>
      <c r="D4" s="28">
        <v>1.8645700000000001</v>
      </c>
      <c r="E4" s="28">
        <v>27.850200000000001</v>
      </c>
      <c r="F4" s="28">
        <v>3.8388300000000002</v>
      </c>
      <c r="G4" s="29">
        <v>2015.93</v>
      </c>
      <c r="H4" s="2">
        <f t="shared" ref="H4:I51" si="0">C4*0.2642</f>
        <v>7.3415103400000001</v>
      </c>
      <c r="I4" s="33">
        <f t="shared" si="0"/>
        <v>0.49261939399999999</v>
      </c>
      <c r="J4" s="12">
        <f t="shared" ref="J4:K51" si="1">H4/1000</f>
        <v>7.3415103400000003E-3</v>
      </c>
      <c r="K4" s="10">
        <f t="shared" si="1"/>
        <v>4.9261939399999996E-4</v>
      </c>
      <c r="L4" s="2">
        <f t="shared" ref="L4:M51" si="2">J4</f>
        <v>7.3415103400000003E-3</v>
      </c>
      <c r="M4" s="3">
        <f t="shared" si="2"/>
        <v>4.9261939399999996E-4</v>
      </c>
    </row>
    <row r="5" spans="1:24" x14ac:dyDescent="0.25">
      <c r="A5" s="27">
        <v>3</v>
      </c>
      <c r="B5" s="28">
        <v>51794.1</v>
      </c>
      <c r="C5" s="28">
        <v>27.525700000000001</v>
      </c>
      <c r="D5" s="28">
        <v>1.5668800000000001</v>
      </c>
      <c r="E5" s="28">
        <v>27.5702</v>
      </c>
      <c r="F5" s="28">
        <v>3.258</v>
      </c>
      <c r="G5" s="29">
        <v>2018.12</v>
      </c>
      <c r="H5" s="2">
        <f t="shared" si="0"/>
        <v>7.2722899400000003</v>
      </c>
      <c r="I5" s="33">
        <f t="shared" si="0"/>
        <v>0.413969696</v>
      </c>
      <c r="J5" s="12">
        <f t="shared" si="1"/>
        <v>7.2722899400000001E-3</v>
      </c>
      <c r="K5" s="10">
        <f t="shared" si="1"/>
        <v>4.1396969600000002E-4</v>
      </c>
      <c r="L5" s="2">
        <f t="shared" si="2"/>
        <v>7.2722899400000001E-3</v>
      </c>
      <c r="M5" s="3">
        <f t="shared" si="2"/>
        <v>4.1396969600000002E-4</v>
      </c>
    </row>
    <row r="6" spans="1:24" x14ac:dyDescent="0.25">
      <c r="A6" s="27">
        <v>4</v>
      </c>
      <c r="B6" s="28">
        <v>37275.300000000003</v>
      </c>
      <c r="C6" s="28">
        <v>27.480899999999998</v>
      </c>
      <c r="D6" s="28">
        <v>1.5257499999999999</v>
      </c>
      <c r="E6" s="28">
        <v>27.523299999999999</v>
      </c>
      <c r="F6" s="28">
        <v>3.17781</v>
      </c>
      <c r="G6" s="29">
        <v>2019.41</v>
      </c>
      <c r="H6" s="2">
        <f t="shared" si="0"/>
        <v>7.2604537799999989</v>
      </c>
      <c r="I6" s="33">
        <f t="shared" si="0"/>
        <v>0.40310314999999997</v>
      </c>
      <c r="J6" s="12">
        <f t="shared" si="1"/>
        <v>7.2604537799999987E-3</v>
      </c>
      <c r="K6" s="10">
        <f t="shared" si="1"/>
        <v>4.0310314999999998E-4</v>
      </c>
      <c r="L6" s="2">
        <f t="shared" si="2"/>
        <v>7.2604537799999987E-3</v>
      </c>
      <c r="M6" s="3">
        <f t="shared" si="2"/>
        <v>4.0310314999999998E-4</v>
      </c>
    </row>
    <row r="7" spans="1:24" x14ac:dyDescent="0.25">
      <c r="A7" s="27">
        <v>5</v>
      </c>
      <c r="B7" s="28">
        <v>26826.9</v>
      </c>
      <c r="C7" s="28">
        <v>27.5169</v>
      </c>
      <c r="D7" s="28">
        <v>1.5509200000000001</v>
      </c>
      <c r="E7" s="28">
        <v>27.560600000000001</v>
      </c>
      <c r="F7" s="28">
        <v>3.2259199999999999</v>
      </c>
      <c r="G7" s="29">
        <v>2020.71</v>
      </c>
      <c r="H7" s="2">
        <f t="shared" si="0"/>
        <v>7.2699649799999992</v>
      </c>
      <c r="I7" s="33">
        <f t="shared" si="0"/>
        <v>0.409753064</v>
      </c>
      <c r="J7" s="12">
        <f t="shared" si="1"/>
        <v>7.269964979999999E-3</v>
      </c>
      <c r="K7" s="10">
        <f t="shared" si="1"/>
        <v>4.0975306400000002E-4</v>
      </c>
      <c r="L7" s="2">
        <f t="shared" si="2"/>
        <v>7.269964979999999E-3</v>
      </c>
      <c r="M7" s="3">
        <f t="shared" si="2"/>
        <v>4.0975306400000002E-4</v>
      </c>
    </row>
    <row r="8" spans="1:24" x14ac:dyDescent="0.25">
      <c r="A8" s="27">
        <v>6</v>
      </c>
      <c r="B8" s="28">
        <v>19306.7</v>
      </c>
      <c r="C8" s="28">
        <v>27.667200000000001</v>
      </c>
      <c r="D8" s="28">
        <v>1.69241</v>
      </c>
      <c r="E8" s="28">
        <v>27.718900000000001</v>
      </c>
      <c r="F8" s="28">
        <v>3.5004300000000002</v>
      </c>
      <c r="G8" s="29">
        <v>2022.86</v>
      </c>
      <c r="H8" s="2">
        <f t="shared" si="0"/>
        <v>7.3096742399999997</v>
      </c>
      <c r="I8" s="33">
        <f t="shared" si="0"/>
        <v>0.44713472199999998</v>
      </c>
      <c r="J8" s="12">
        <f t="shared" si="1"/>
        <v>7.3096742399999994E-3</v>
      </c>
      <c r="K8" s="10">
        <f t="shared" si="1"/>
        <v>4.4713472200000001E-4</v>
      </c>
      <c r="L8" s="2">
        <f t="shared" si="2"/>
        <v>7.3096742399999994E-3</v>
      </c>
      <c r="M8" s="3">
        <f t="shared" si="2"/>
        <v>4.4713472200000001E-4</v>
      </c>
    </row>
    <row r="9" spans="1:24" x14ac:dyDescent="0.25">
      <c r="A9" s="27">
        <v>7</v>
      </c>
      <c r="B9" s="28">
        <v>13894.8</v>
      </c>
      <c r="C9" s="28">
        <v>27.864899999999999</v>
      </c>
      <c r="D9" s="28">
        <v>1.9099200000000001</v>
      </c>
      <c r="E9" s="28">
        <v>27.930299999999999</v>
      </c>
      <c r="F9" s="28">
        <v>3.9210400000000001</v>
      </c>
      <c r="G9" s="29">
        <v>2025.06</v>
      </c>
      <c r="H9" s="2">
        <f t="shared" si="0"/>
        <v>7.3619065799999994</v>
      </c>
      <c r="I9" s="33">
        <f t="shared" si="0"/>
        <v>0.50460086400000004</v>
      </c>
      <c r="J9" s="12">
        <f t="shared" si="1"/>
        <v>7.3619065799999991E-3</v>
      </c>
      <c r="K9" s="10">
        <f t="shared" si="1"/>
        <v>5.0460086400000003E-4</v>
      </c>
      <c r="L9" s="2">
        <f t="shared" si="2"/>
        <v>7.3619065799999991E-3</v>
      </c>
      <c r="M9" s="3">
        <f t="shared" si="2"/>
        <v>5.0460086400000003E-4</v>
      </c>
    </row>
    <row r="10" spans="1:24" x14ac:dyDescent="0.25">
      <c r="A10" s="27">
        <v>8</v>
      </c>
      <c r="B10" s="28">
        <v>9999.99</v>
      </c>
      <c r="C10" s="28">
        <v>28.031099999999999</v>
      </c>
      <c r="D10" s="28">
        <v>2.2410600000000001</v>
      </c>
      <c r="E10" s="28">
        <v>28.1206</v>
      </c>
      <c r="F10" s="28">
        <v>4.5710100000000002</v>
      </c>
      <c r="G10" s="29">
        <v>2027.27</v>
      </c>
      <c r="H10" s="2">
        <f t="shared" si="0"/>
        <v>7.4058166199999995</v>
      </c>
      <c r="I10" s="33">
        <f t="shared" si="0"/>
        <v>0.59208805200000003</v>
      </c>
      <c r="J10" s="12">
        <f t="shared" si="1"/>
        <v>7.4058166199999992E-3</v>
      </c>
      <c r="K10" s="10">
        <f t="shared" si="1"/>
        <v>5.9208805200000006E-4</v>
      </c>
      <c r="L10" s="2">
        <f t="shared" si="2"/>
        <v>7.4058166199999992E-3</v>
      </c>
      <c r="M10" s="3">
        <f t="shared" si="2"/>
        <v>5.9208805200000006E-4</v>
      </c>
    </row>
    <row r="11" spans="1:24" x14ac:dyDescent="0.25">
      <c r="A11" s="27">
        <v>9</v>
      </c>
      <c r="B11" s="28">
        <v>7196.78</v>
      </c>
      <c r="C11" s="28">
        <v>28.384799999999998</v>
      </c>
      <c r="D11" s="28">
        <v>2.6561499999999998</v>
      </c>
      <c r="E11" s="28">
        <v>28.508800000000001</v>
      </c>
      <c r="F11" s="28">
        <v>5.34598</v>
      </c>
      <c r="G11" s="29">
        <v>2028.57</v>
      </c>
      <c r="H11" s="2">
        <f t="shared" si="0"/>
        <v>7.4992641599999992</v>
      </c>
      <c r="I11" s="33">
        <f t="shared" si="0"/>
        <v>0.70175482999999994</v>
      </c>
      <c r="J11" s="12">
        <f t="shared" si="1"/>
        <v>7.4992641599999988E-3</v>
      </c>
      <c r="K11" s="10">
        <f t="shared" si="1"/>
        <v>7.017548299999999E-4</v>
      </c>
      <c r="L11" s="2">
        <f t="shared" si="2"/>
        <v>7.4992641599999988E-3</v>
      </c>
      <c r="M11" s="3">
        <f t="shared" si="2"/>
        <v>7.017548299999999E-4</v>
      </c>
    </row>
    <row r="12" spans="1:24" x14ac:dyDescent="0.25">
      <c r="A12" s="27">
        <v>10</v>
      </c>
      <c r="B12" s="28">
        <v>5179.41</v>
      </c>
      <c r="C12" s="28">
        <v>28.913599999999999</v>
      </c>
      <c r="D12" s="28">
        <v>3.15584</v>
      </c>
      <c r="E12" s="28">
        <v>29.0853</v>
      </c>
      <c r="F12" s="28">
        <v>6.2290099999999997</v>
      </c>
      <c r="G12" s="29">
        <v>2030.75</v>
      </c>
      <c r="H12" s="2">
        <f t="shared" si="0"/>
        <v>7.6389731199999993</v>
      </c>
      <c r="I12" s="33">
        <f t="shared" si="0"/>
        <v>0.83377292799999991</v>
      </c>
      <c r="J12" s="12">
        <f t="shared" si="1"/>
        <v>7.6389731199999989E-3</v>
      </c>
      <c r="K12" s="10">
        <f t="shared" si="1"/>
        <v>8.3377292799999996E-4</v>
      </c>
      <c r="L12" s="2">
        <f t="shared" si="2"/>
        <v>7.6389731199999989E-3</v>
      </c>
      <c r="M12" s="3">
        <f t="shared" si="2"/>
        <v>8.3377292799999996E-4</v>
      </c>
    </row>
    <row r="13" spans="1:24" x14ac:dyDescent="0.25">
      <c r="A13" s="27">
        <v>11</v>
      </c>
      <c r="B13" s="28">
        <v>3727.5</v>
      </c>
      <c r="C13" s="28">
        <v>29.4663</v>
      </c>
      <c r="D13" s="28">
        <v>3.7483300000000002</v>
      </c>
      <c r="E13" s="28">
        <v>29.703700000000001</v>
      </c>
      <c r="F13" s="28">
        <v>7.2495099999999999</v>
      </c>
      <c r="G13" s="29">
        <v>2032.05</v>
      </c>
      <c r="H13" s="2">
        <f t="shared" si="0"/>
        <v>7.7849964599999995</v>
      </c>
      <c r="I13" s="33">
        <f t="shared" si="0"/>
        <v>0.99030878600000005</v>
      </c>
      <c r="J13" s="12">
        <f t="shared" si="1"/>
        <v>7.7849964599999997E-3</v>
      </c>
      <c r="K13" s="10">
        <f t="shared" si="1"/>
        <v>9.9030878599999997E-4</v>
      </c>
      <c r="L13" s="2">
        <f t="shared" si="2"/>
        <v>7.7849964599999997E-3</v>
      </c>
      <c r="M13" s="3">
        <f t="shared" si="2"/>
        <v>9.9030878599999997E-4</v>
      </c>
    </row>
    <row r="14" spans="1:24" x14ac:dyDescent="0.25">
      <c r="A14" s="27">
        <v>12</v>
      </c>
      <c r="B14" s="28">
        <v>2682.63</v>
      </c>
      <c r="C14" s="28">
        <v>30.145600000000002</v>
      </c>
      <c r="D14" s="28">
        <v>4.4425499999999998</v>
      </c>
      <c r="E14" s="28">
        <v>30.4712</v>
      </c>
      <c r="F14" s="28">
        <v>8.3833199999999994</v>
      </c>
      <c r="G14" s="29">
        <v>2033.36</v>
      </c>
      <c r="H14" s="2">
        <f t="shared" si="0"/>
        <v>7.9644675200000004</v>
      </c>
      <c r="I14" s="33">
        <f t="shared" si="0"/>
        <v>1.1737217099999999</v>
      </c>
      <c r="J14" s="12">
        <f t="shared" si="1"/>
        <v>7.9644675200000008E-3</v>
      </c>
      <c r="K14" s="10">
        <f t="shared" si="1"/>
        <v>1.1737217099999999E-3</v>
      </c>
      <c r="L14" s="2">
        <f t="shared" si="2"/>
        <v>7.9644675200000008E-3</v>
      </c>
      <c r="M14" s="3">
        <f t="shared" si="2"/>
        <v>1.1737217099999999E-3</v>
      </c>
    </row>
    <row r="15" spans="1:24" x14ac:dyDescent="0.25">
      <c r="A15" s="27">
        <v>13</v>
      </c>
      <c r="B15" s="28">
        <v>1930.71</v>
      </c>
      <c r="C15" s="28">
        <v>30.978899999999999</v>
      </c>
      <c r="D15" s="28">
        <v>5.2344499999999998</v>
      </c>
      <c r="E15" s="28">
        <v>31.417999999999999</v>
      </c>
      <c r="F15" s="28">
        <v>9.5906000000000002</v>
      </c>
      <c r="G15" s="29">
        <v>2034.75</v>
      </c>
      <c r="H15" s="2">
        <f t="shared" si="0"/>
        <v>8.18462538</v>
      </c>
      <c r="I15" s="33">
        <f t="shared" si="0"/>
        <v>1.38294169</v>
      </c>
      <c r="J15" s="12">
        <f t="shared" si="1"/>
        <v>8.1846253799999994E-3</v>
      </c>
      <c r="K15" s="10">
        <f t="shared" si="1"/>
        <v>1.38294169E-3</v>
      </c>
      <c r="L15" s="2">
        <f t="shared" si="2"/>
        <v>8.1846253799999994E-3</v>
      </c>
      <c r="M15" s="3">
        <f t="shared" si="2"/>
        <v>1.38294169E-3</v>
      </c>
    </row>
    <row r="16" spans="1:24" x14ac:dyDescent="0.25">
      <c r="A16" s="27">
        <v>14</v>
      </c>
      <c r="B16" s="28">
        <v>1389.5</v>
      </c>
      <c r="C16" s="28">
        <v>32.001800000000003</v>
      </c>
      <c r="D16" s="28">
        <v>6.12805</v>
      </c>
      <c r="E16" s="28">
        <v>32.583199999999998</v>
      </c>
      <c r="F16" s="28">
        <v>10.840400000000001</v>
      </c>
      <c r="G16" s="29">
        <v>2036.99</v>
      </c>
      <c r="H16" s="2">
        <f t="shared" si="0"/>
        <v>8.4548755599999996</v>
      </c>
      <c r="I16" s="33">
        <f t="shared" si="0"/>
        <v>1.6190308099999999</v>
      </c>
      <c r="J16" s="12">
        <f t="shared" si="1"/>
        <v>8.4548755600000001E-3</v>
      </c>
      <c r="K16" s="10">
        <f t="shared" si="1"/>
        <v>1.6190308099999998E-3</v>
      </c>
      <c r="L16" s="2">
        <f t="shared" si="2"/>
        <v>8.4548755600000001E-3</v>
      </c>
      <c r="M16" s="3">
        <f t="shared" si="2"/>
        <v>1.6190308099999998E-3</v>
      </c>
    </row>
    <row r="17" spans="1:13" x14ac:dyDescent="0.25">
      <c r="A17" s="27">
        <v>15</v>
      </c>
      <c r="B17" s="28">
        <v>999.98699999999997</v>
      </c>
      <c r="C17" s="28">
        <v>33.134</v>
      </c>
      <c r="D17" s="28">
        <v>7.1243499999999997</v>
      </c>
      <c r="E17" s="28">
        <v>33.891199999999998</v>
      </c>
      <c r="F17" s="28">
        <v>12.1348</v>
      </c>
      <c r="G17" s="29">
        <v>2038.19</v>
      </c>
      <c r="H17" s="2">
        <f t="shared" si="0"/>
        <v>8.7540028000000003</v>
      </c>
      <c r="I17" s="33">
        <f t="shared" si="0"/>
        <v>1.8822532699999999</v>
      </c>
      <c r="J17" s="12">
        <f t="shared" si="1"/>
        <v>8.7540028000000006E-3</v>
      </c>
      <c r="K17" s="10">
        <f t="shared" si="1"/>
        <v>1.88225327E-3</v>
      </c>
      <c r="L17" s="2">
        <f t="shared" si="2"/>
        <v>8.7540028000000006E-3</v>
      </c>
      <c r="M17" s="3">
        <f t="shared" si="2"/>
        <v>1.88225327E-3</v>
      </c>
    </row>
    <row r="18" spans="1:13" x14ac:dyDescent="0.25">
      <c r="A18" s="27">
        <v>16</v>
      </c>
      <c r="B18" s="28">
        <v>719.68100000000004</v>
      </c>
      <c r="C18" s="28">
        <v>34.395800000000001</v>
      </c>
      <c r="D18" s="28">
        <v>8.2626500000000007</v>
      </c>
      <c r="E18" s="28">
        <v>35.374299999999998</v>
      </c>
      <c r="F18" s="28">
        <v>13.5078</v>
      </c>
      <c r="G18" s="29">
        <v>2039.49</v>
      </c>
      <c r="H18" s="2">
        <f t="shared" si="0"/>
        <v>9.0873703599999995</v>
      </c>
      <c r="I18" s="33">
        <f t="shared" si="0"/>
        <v>2.1829921300000001</v>
      </c>
      <c r="J18" s="12">
        <f t="shared" si="1"/>
        <v>9.0873703599999994E-3</v>
      </c>
      <c r="K18" s="10">
        <f t="shared" si="1"/>
        <v>2.1829921300000003E-3</v>
      </c>
      <c r="L18" s="2">
        <f t="shared" si="2"/>
        <v>9.0873703599999994E-3</v>
      </c>
      <c r="M18" s="3">
        <f t="shared" si="2"/>
        <v>2.1829921300000003E-3</v>
      </c>
    </row>
    <row r="19" spans="1:13" x14ac:dyDescent="0.25">
      <c r="A19" s="27">
        <v>17</v>
      </c>
      <c r="B19" s="28">
        <v>517.94899999999996</v>
      </c>
      <c r="C19" s="28">
        <v>35.7821</v>
      </c>
      <c r="D19" s="28">
        <v>9.6132799999999996</v>
      </c>
      <c r="E19" s="28">
        <v>37.050899999999999</v>
      </c>
      <c r="F19" s="28">
        <v>15.0381</v>
      </c>
      <c r="G19" s="29">
        <v>2040.81</v>
      </c>
      <c r="H19" s="2">
        <f t="shared" si="0"/>
        <v>9.453630819999999</v>
      </c>
      <c r="I19" s="33">
        <f t="shared" si="0"/>
        <v>2.5398285759999997</v>
      </c>
      <c r="J19" s="12">
        <f t="shared" si="1"/>
        <v>9.4536308199999995E-3</v>
      </c>
      <c r="K19" s="10">
        <f t="shared" si="1"/>
        <v>2.5398285759999995E-3</v>
      </c>
      <c r="L19" s="2">
        <f t="shared" si="2"/>
        <v>9.4536308199999995E-3</v>
      </c>
      <c r="M19" s="3">
        <f t="shared" si="2"/>
        <v>2.5398285759999995E-3</v>
      </c>
    </row>
    <row r="20" spans="1:13" x14ac:dyDescent="0.25">
      <c r="A20" s="27">
        <v>18</v>
      </c>
      <c r="B20" s="28">
        <v>372.76</v>
      </c>
      <c r="C20" s="28">
        <v>37.278500000000001</v>
      </c>
      <c r="D20" s="28">
        <v>11.2713</v>
      </c>
      <c r="E20" s="28">
        <v>38.9452</v>
      </c>
      <c r="F20" s="28">
        <v>16.822900000000001</v>
      </c>
      <c r="G20" s="29">
        <v>2042.09</v>
      </c>
      <c r="H20" s="2">
        <f t="shared" si="0"/>
        <v>9.8489796999999992</v>
      </c>
      <c r="I20" s="33">
        <f t="shared" si="0"/>
        <v>2.9778774599999998</v>
      </c>
      <c r="J20" s="12">
        <f t="shared" si="1"/>
        <v>9.8489796999999997E-3</v>
      </c>
      <c r="K20" s="10">
        <f t="shared" si="1"/>
        <v>2.9778774599999998E-3</v>
      </c>
      <c r="L20" s="2">
        <f t="shared" si="2"/>
        <v>9.8489796999999997E-3</v>
      </c>
      <c r="M20" s="3">
        <f t="shared" si="2"/>
        <v>2.9778774599999998E-3</v>
      </c>
    </row>
    <row r="21" spans="1:13" x14ac:dyDescent="0.25">
      <c r="A21" s="27">
        <v>19</v>
      </c>
      <c r="B21" s="28">
        <v>268.26600000000002</v>
      </c>
      <c r="C21" s="28">
        <v>38.898099999999999</v>
      </c>
      <c r="D21" s="28">
        <v>13.366</v>
      </c>
      <c r="E21" s="28">
        <v>41.130400000000002</v>
      </c>
      <c r="F21" s="28">
        <v>18.9635</v>
      </c>
      <c r="G21" s="29">
        <v>2043.42</v>
      </c>
      <c r="H21" s="2">
        <f t="shared" si="0"/>
        <v>10.27687802</v>
      </c>
      <c r="I21" s="33">
        <f t="shared" si="0"/>
        <v>3.5312971999999996</v>
      </c>
      <c r="J21" s="12">
        <f t="shared" si="1"/>
        <v>1.027687802E-2</v>
      </c>
      <c r="K21" s="10">
        <f t="shared" si="1"/>
        <v>3.5312971999999997E-3</v>
      </c>
      <c r="L21" s="2">
        <f t="shared" si="2"/>
        <v>1.027687802E-2</v>
      </c>
      <c r="M21" s="3">
        <f t="shared" si="2"/>
        <v>3.5312971999999997E-3</v>
      </c>
    </row>
    <row r="22" spans="1:13" x14ac:dyDescent="0.25">
      <c r="A22" s="27">
        <v>20</v>
      </c>
      <c r="B22" s="28">
        <v>193.06700000000001</v>
      </c>
      <c r="C22" s="28">
        <v>40.6738</v>
      </c>
      <c r="D22" s="28">
        <v>16.072299999999998</v>
      </c>
      <c r="E22" s="28">
        <v>43.734200000000001</v>
      </c>
      <c r="F22" s="28">
        <v>21.561499999999999</v>
      </c>
      <c r="G22" s="29">
        <v>2044.73</v>
      </c>
      <c r="H22" s="2">
        <f t="shared" si="0"/>
        <v>10.74601796</v>
      </c>
      <c r="I22" s="33">
        <f t="shared" si="0"/>
        <v>4.2463016599999994</v>
      </c>
      <c r="J22" s="12">
        <f t="shared" si="1"/>
        <v>1.074601796E-2</v>
      </c>
      <c r="K22" s="10">
        <f t="shared" si="1"/>
        <v>4.2463016599999992E-3</v>
      </c>
      <c r="L22" s="2">
        <f t="shared" si="2"/>
        <v>1.074601796E-2</v>
      </c>
      <c r="M22" s="3">
        <f t="shared" si="2"/>
        <v>4.2463016599999992E-3</v>
      </c>
    </row>
    <row r="23" spans="1:13" x14ac:dyDescent="0.25">
      <c r="A23" s="27">
        <v>21</v>
      </c>
      <c r="B23" s="28">
        <v>138.94999999999999</v>
      </c>
      <c r="C23" s="28">
        <v>42.6768</v>
      </c>
      <c r="D23" s="28">
        <v>19.6175</v>
      </c>
      <c r="E23" s="28">
        <v>46.969799999999999</v>
      </c>
      <c r="F23" s="28">
        <v>24.687100000000001</v>
      </c>
      <c r="G23" s="29">
        <v>2046</v>
      </c>
      <c r="H23" s="2">
        <f t="shared" si="0"/>
        <v>11.27521056</v>
      </c>
      <c r="I23" s="33">
        <f t="shared" si="0"/>
        <v>5.1829434999999995</v>
      </c>
      <c r="J23" s="12">
        <f t="shared" si="1"/>
        <v>1.127521056E-2</v>
      </c>
      <c r="K23" s="10">
        <f t="shared" si="1"/>
        <v>5.1829434999999995E-3</v>
      </c>
      <c r="L23" s="2">
        <f t="shared" si="2"/>
        <v>1.127521056E-2</v>
      </c>
      <c r="M23" s="3">
        <f t="shared" si="2"/>
        <v>5.1829434999999995E-3</v>
      </c>
    </row>
    <row r="24" spans="1:13" x14ac:dyDescent="0.25">
      <c r="A24" s="27">
        <v>22</v>
      </c>
      <c r="B24" s="28">
        <v>99.999799999999993</v>
      </c>
      <c r="C24" s="28">
        <v>44.988300000000002</v>
      </c>
      <c r="D24" s="28">
        <v>24.255700000000001</v>
      </c>
      <c r="E24" s="28">
        <v>51.110500000000002</v>
      </c>
      <c r="F24" s="28">
        <v>28.331499999999998</v>
      </c>
      <c r="G24" s="29">
        <v>2047.4</v>
      </c>
      <c r="H24" s="2">
        <f t="shared" si="0"/>
        <v>11.885908860000001</v>
      </c>
      <c r="I24" s="33">
        <f t="shared" si="0"/>
        <v>6.4083559399999999</v>
      </c>
      <c r="J24" s="12">
        <f t="shared" si="1"/>
        <v>1.1885908860000001E-2</v>
      </c>
      <c r="K24" s="10">
        <f t="shared" si="1"/>
        <v>6.4083559399999998E-3</v>
      </c>
      <c r="L24" s="2">
        <f t="shared" si="2"/>
        <v>1.1885908860000001E-2</v>
      </c>
      <c r="M24" s="3">
        <f t="shared" si="2"/>
        <v>6.4083559399999998E-3</v>
      </c>
    </row>
    <row r="25" spans="1:13" x14ac:dyDescent="0.25">
      <c r="A25" s="27">
        <v>23</v>
      </c>
      <c r="B25" s="28">
        <v>71.968900000000005</v>
      </c>
      <c r="C25" s="28">
        <v>47.7042</v>
      </c>
      <c r="D25" s="28">
        <v>30.353000000000002</v>
      </c>
      <c r="E25" s="28">
        <v>56.542000000000002</v>
      </c>
      <c r="F25" s="28">
        <v>32.467599999999997</v>
      </c>
      <c r="G25" s="29">
        <v>2048.7800000000002</v>
      </c>
      <c r="H25" s="2">
        <f t="shared" si="0"/>
        <v>12.603449639999999</v>
      </c>
      <c r="I25" s="33">
        <f t="shared" si="0"/>
        <v>8.0192625999999994</v>
      </c>
      <c r="J25" s="12">
        <f t="shared" si="1"/>
        <v>1.2603449639999998E-2</v>
      </c>
      <c r="K25" s="10">
        <f t="shared" si="1"/>
        <v>8.0192625999999986E-3</v>
      </c>
      <c r="L25" s="2">
        <f t="shared" si="2"/>
        <v>1.2603449639999998E-2</v>
      </c>
      <c r="M25" s="3">
        <f t="shared" si="2"/>
        <v>8.0192625999999986E-3</v>
      </c>
    </row>
    <row r="26" spans="1:13" x14ac:dyDescent="0.25">
      <c r="A26" s="27">
        <v>24</v>
      </c>
      <c r="B26" s="28">
        <v>51.794600000000003</v>
      </c>
      <c r="C26" s="28">
        <v>50.946599999999997</v>
      </c>
      <c r="D26" s="28">
        <v>38.4544</v>
      </c>
      <c r="E26" s="28">
        <v>63.830199999999998</v>
      </c>
      <c r="F26" s="28">
        <v>37.045400000000001</v>
      </c>
      <c r="G26" s="29">
        <v>2050.29</v>
      </c>
      <c r="H26" s="2">
        <f t="shared" si="0"/>
        <v>13.460091719999999</v>
      </c>
      <c r="I26" s="33">
        <f t="shared" si="0"/>
        <v>10.15965248</v>
      </c>
      <c r="J26" s="12">
        <f t="shared" si="1"/>
        <v>1.3460091719999999E-2</v>
      </c>
      <c r="K26" s="10">
        <f t="shared" si="1"/>
        <v>1.015965248E-2</v>
      </c>
      <c r="L26" s="2">
        <f t="shared" si="2"/>
        <v>1.3460091719999999E-2</v>
      </c>
      <c r="M26" s="3">
        <f t="shared" si="2"/>
        <v>1.015965248E-2</v>
      </c>
    </row>
    <row r="27" spans="1:13" x14ac:dyDescent="0.25">
      <c r="A27" s="27">
        <v>25</v>
      </c>
      <c r="B27" s="28">
        <v>37.275300000000001</v>
      </c>
      <c r="C27" s="28">
        <v>54.715000000000003</v>
      </c>
      <c r="D27" s="28">
        <v>48.716900000000003</v>
      </c>
      <c r="E27" s="28">
        <v>73.260300000000001</v>
      </c>
      <c r="F27" s="28">
        <v>41.681100000000001</v>
      </c>
      <c r="G27" s="29">
        <v>2052.7800000000002</v>
      </c>
      <c r="H27" s="2">
        <f t="shared" si="0"/>
        <v>14.455703</v>
      </c>
      <c r="I27" s="33">
        <f t="shared" si="0"/>
        <v>12.87100498</v>
      </c>
      <c r="J27" s="12">
        <f t="shared" si="1"/>
        <v>1.4455703E-2</v>
      </c>
      <c r="K27" s="10">
        <f t="shared" si="1"/>
        <v>1.287100498E-2</v>
      </c>
      <c r="L27" s="2">
        <f t="shared" si="2"/>
        <v>1.4455703E-2</v>
      </c>
      <c r="M27" s="3">
        <f t="shared" si="2"/>
        <v>1.287100498E-2</v>
      </c>
    </row>
    <row r="28" spans="1:13" x14ac:dyDescent="0.25">
      <c r="A28" s="27">
        <v>26</v>
      </c>
      <c r="B28" s="28">
        <v>26.8263</v>
      </c>
      <c r="C28" s="28">
        <v>59.671799999999998</v>
      </c>
      <c r="D28" s="28">
        <v>62.461300000000001</v>
      </c>
      <c r="E28" s="28">
        <v>86.383600000000001</v>
      </c>
      <c r="F28" s="28">
        <v>46.308399999999999</v>
      </c>
      <c r="G28" s="29">
        <v>2054.4499999999998</v>
      </c>
      <c r="H28" s="2">
        <f t="shared" si="0"/>
        <v>15.765289559999999</v>
      </c>
      <c r="I28" s="33">
        <f t="shared" si="0"/>
        <v>16.50227546</v>
      </c>
      <c r="J28" s="12">
        <f t="shared" si="1"/>
        <v>1.576528956E-2</v>
      </c>
      <c r="K28" s="10">
        <f t="shared" si="1"/>
        <v>1.650227546E-2</v>
      </c>
      <c r="L28" s="2">
        <f t="shared" si="2"/>
        <v>1.576528956E-2</v>
      </c>
      <c r="M28" s="3">
        <f t="shared" si="2"/>
        <v>1.650227546E-2</v>
      </c>
    </row>
    <row r="29" spans="1:13" x14ac:dyDescent="0.25">
      <c r="A29" s="27">
        <v>27</v>
      </c>
      <c r="B29" s="28">
        <v>19.3063</v>
      </c>
      <c r="C29" s="28">
        <v>65.554000000000002</v>
      </c>
      <c r="D29" s="28">
        <v>80.371399999999994</v>
      </c>
      <c r="E29" s="28">
        <v>103.715</v>
      </c>
      <c r="F29" s="28">
        <v>50.798000000000002</v>
      </c>
      <c r="G29" s="29">
        <v>2056.27</v>
      </c>
      <c r="H29" s="2">
        <f t="shared" si="0"/>
        <v>17.319366800000001</v>
      </c>
      <c r="I29" s="33">
        <f t="shared" si="0"/>
        <v>21.234123879999999</v>
      </c>
      <c r="J29" s="12">
        <f t="shared" si="1"/>
        <v>1.73193668E-2</v>
      </c>
      <c r="K29" s="10">
        <f t="shared" si="1"/>
        <v>2.1234123879999997E-2</v>
      </c>
      <c r="L29" s="2">
        <f t="shared" si="2"/>
        <v>1.73193668E-2</v>
      </c>
      <c r="M29" s="3">
        <f t="shared" si="2"/>
        <v>2.1234123879999997E-2</v>
      </c>
    </row>
    <row r="30" spans="1:13" x14ac:dyDescent="0.25">
      <c r="A30" s="27">
        <v>28</v>
      </c>
      <c r="B30" s="28">
        <v>13.894600000000001</v>
      </c>
      <c r="C30" s="28">
        <v>73.330500000000001</v>
      </c>
      <c r="D30" s="28">
        <v>104.68600000000001</v>
      </c>
      <c r="E30" s="28">
        <v>127.81399999999999</v>
      </c>
      <c r="F30" s="28">
        <v>54.9895</v>
      </c>
      <c r="G30" s="29">
        <v>2058.2399999999998</v>
      </c>
      <c r="H30" s="2">
        <f t="shared" si="0"/>
        <v>19.373918100000001</v>
      </c>
      <c r="I30" s="33">
        <f t="shared" si="0"/>
        <v>27.6580412</v>
      </c>
      <c r="J30" s="12">
        <f t="shared" si="1"/>
        <v>1.9373918100000002E-2</v>
      </c>
      <c r="K30" s="10">
        <f t="shared" si="1"/>
        <v>2.76580412E-2</v>
      </c>
      <c r="L30" s="2">
        <f t="shared" si="2"/>
        <v>1.9373918100000002E-2</v>
      </c>
      <c r="M30" s="3">
        <f t="shared" si="2"/>
        <v>2.76580412E-2</v>
      </c>
    </row>
    <row r="31" spans="1:13" x14ac:dyDescent="0.25">
      <c r="A31" s="27">
        <v>29</v>
      </c>
      <c r="B31" s="28">
        <v>9.9998400000000007</v>
      </c>
      <c r="C31" s="28">
        <v>83.92</v>
      </c>
      <c r="D31" s="28">
        <v>135.142</v>
      </c>
      <c r="E31" s="28">
        <v>159.078</v>
      </c>
      <c r="F31" s="28">
        <v>58.160699999999999</v>
      </c>
      <c r="G31" s="29">
        <v>2061.31</v>
      </c>
      <c r="H31" s="2">
        <f t="shared" si="0"/>
        <v>22.171664</v>
      </c>
      <c r="I31" s="33">
        <f t="shared" si="0"/>
        <v>35.704516399999996</v>
      </c>
      <c r="J31" s="12">
        <f t="shared" si="1"/>
        <v>2.2171664000000001E-2</v>
      </c>
      <c r="K31" s="10">
        <f t="shared" si="1"/>
        <v>3.5704516399999997E-2</v>
      </c>
      <c r="L31" s="2">
        <f t="shared" si="2"/>
        <v>2.2171664000000001E-2</v>
      </c>
      <c r="M31" s="3">
        <f t="shared" si="2"/>
        <v>3.5704516399999997E-2</v>
      </c>
    </row>
    <row r="32" spans="1:13" x14ac:dyDescent="0.25">
      <c r="A32" s="27">
        <v>30</v>
      </c>
      <c r="B32" s="28">
        <v>7.1967999999999996</v>
      </c>
      <c r="C32" s="28">
        <v>95.887299999999996</v>
      </c>
      <c r="D32" s="28">
        <v>176.99100000000001</v>
      </c>
      <c r="E32" s="28">
        <v>201.29599999999999</v>
      </c>
      <c r="F32" s="28">
        <v>61.552799999999998</v>
      </c>
      <c r="G32" s="29">
        <v>2063.59</v>
      </c>
      <c r="H32" s="2">
        <f t="shared" si="0"/>
        <v>25.333424659999999</v>
      </c>
      <c r="I32" s="33">
        <f t="shared" si="0"/>
        <v>46.761022199999999</v>
      </c>
      <c r="J32" s="12">
        <f t="shared" si="1"/>
        <v>2.5333424659999999E-2</v>
      </c>
      <c r="K32" s="10">
        <f t="shared" si="1"/>
        <v>4.6761022200000002E-2</v>
      </c>
      <c r="L32" s="2">
        <f t="shared" si="2"/>
        <v>2.5333424659999999E-2</v>
      </c>
      <c r="M32" s="3">
        <f t="shared" si="2"/>
        <v>4.6761022200000002E-2</v>
      </c>
    </row>
    <row r="33" spans="1:13" x14ac:dyDescent="0.25">
      <c r="A33" s="27">
        <v>31</v>
      </c>
      <c r="B33" s="28">
        <v>5.17943</v>
      </c>
      <c r="C33" s="28">
        <v>111.988</v>
      </c>
      <c r="D33" s="28">
        <v>231.98699999999999</v>
      </c>
      <c r="E33" s="28">
        <v>257.60300000000001</v>
      </c>
      <c r="F33" s="28">
        <v>64.231899999999996</v>
      </c>
      <c r="G33" s="29">
        <v>2065.8200000000002</v>
      </c>
      <c r="H33" s="2">
        <f t="shared" si="0"/>
        <v>29.587229600000001</v>
      </c>
      <c r="I33" s="33">
        <f t="shared" si="0"/>
        <v>61.290965399999997</v>
      </c>
      <c r="J33" s="12">
        <f t="shared" si="1"/>
        <v>2.9587229600000001E-2</v>
      </c>
      <c r="K33" s="10">
        <f t="shared" si="1"/>
        <v>6.1290965399999994E-2</v>
      </c>
      <c r="L33" s="2">
        <f t="shared" si="2"/>
        <v>2.9587229600000001E-2</v>
      </c>
      <c r="M33" s="3">
        <f t="shared" si="2"/>
        <v>6.1290965399999994E-2</v>
      </c>
    </row>
    <row r="34" spans="1:13" x14ac:dyDescent="0.25">
      <c r="A34" s="27">
        <v>32</v>
      </c>
      <c r="B34" s="28">
        <v>3.72756</v>
      </c>
      <c r="C34" s="28">
        <v>137.40799999999999</v>
      </c>
      <c r="D34" s="28">
        <v>308.16699999999997</v>
      </c>
      <c r="E34" s="28">
        <v>337.41300000000001</v>
      </c>
      <c r="F34" s="28">
        <v>65.968500000000006</v>
      </c>
      <c r="G34" s="29">
        <v>2069.2399999999998</v>
      </c>
      <c r="H34" s="2">
        <f t="shared" si="0"/>
        <v>36.303193599999993</v>
      </c>
      <c r="I34" s="33">
        <f t="shared" si="0"/>
        <v>81.417721399999991</v>
      </c>
      <c r="J34" s="12">
        <f t="shared" si="1"/>
        <v>3.6303193599999992E-2</v>
      </c>
      <c r="K34" s="10">
        <f t="shared" si="1"/>
        <v>8.141772139999999E-2</v>
      </c>
      <c r="L34" s="2">
        <f t="shared" si="2"/>
        <v>3.6303193599999992E-2</v>
      </c>
      <c r="M34" s="3">
        <f t="shared" si="2"/>
        <v>8.141772139999999E-2</v>
      </c>
    </row>
    <row r="35" spans="1:13" x14ac:dyDescent="0.25">
      <c r="A35" s="27">
        <v>33</v>
      </c>
      <c r="B35" s="28">
        <v>2.6826699999999999</v>
      </c>
      <c r="C35" s="28">
        <v>179.99600000000001</v>
      </c>
      <c r="D35" s="28">
        <v>401.31200000000001</v>
      </c>
      <c r="E35" s="28">
        <v>439.82900000000001</v>
      </c>
      <c r="F35" s="28">
        <v>65.842799999999997</v>
      </c>
      <c r="G35" s="29">
        <v>2071.59</v>
      </c>
      <c r="H35" s="2">
        <f t="shared" si="0"/>
        <v>47.554943200000004</v>
      </c>
      <c r="I35" s="33">
        <f t="shared" si="0"/>
        <v>106.0266304</v>
      </c>
      <c r="J35" s="12">
        <f t="shared" si="1"/>
        <v>4.7554943200000005E-2</v>
      </c>
      <c r="K35" s="10">
        <f t="shared" si="1"/>
        <v>0.1060266304</v>
      </c>
      <c r="L35" s="2">
        <f t="shared" si="2"/>
        <v>4.7554943200000005E-2</v>
      </c>
      <c r="M35" s="3">
        <f t="shared" si="2"/>
        <v>0.1060266304</v>
      </c>
    </row>
    <row r="36" spans="1:13" x14ac:dyDescent="0.25">
      <c r="A36" s="27">
        <v>34</v>
      </c>
      <c r="B36" s="28">
        <v>1.93069</v>
      </c>
      <c r="C36" s="28">
        <v>246.33600000000001</v>
      </c>
      <c r="D36" s="28">
        <v>531.81600000000003</v>
      </c>
      <c r="E36" s="28">
        <v>586.09699999999998</v>
      </c>
      <c r="F36" s="28">
        <v>65.146500000000003</v>
      </c>
      <c r="G36" s="29">
        <v>2076.64</v>
      </c>
      <c r="H36" s="2">
        <f t="shared" si="0"/>
        <v>65.081971199999998</v>
      </c>
      <c r="I36" s="33">
        <f t="shared" si="0"/>
        <v>140.50578720000001</v>
      </c>
      <c r="J36" s="12">
        <f t="shared" si="1"/>
        <v>6.5081971200000005E-2</v>
      </c>
      <c r="K36" s="10">
        <f t="shared" si="1"/>
        <v>0.14050578720000001</v>
      </c>
      <c r="L36" s="2">
        <f t="shared" si="2"/>
        <v>6.5081971200000005E-2</v>
      </c>
      <c r="M36" s="3">
        <f t="shared" si="2"/>
        <v>0.14050578720000001</v>
      </c>
    </row>
    <row r="37" spans="1:13" x14ac:dyDescent="0.25">
      <c r="A37" s="27">
        <v>35</v>
      </c>
      <c r="B37" s="28">
        <v>1.3895299999999999</v>
      </c>
      <c r="C37" s="28">
        <v>327.33100000000002</v>
      </c>
      <c r="D37" s="28">
        <v>656.07399999999996</v>
      </c>
      <c r="E37" s="28">
        <v>733.19799999999998</v>
      </c>
      <c r="F37" s="28">
        <v>63.484299999999998</v>
      </c>
      <c r="G37" s="29">
        <v>2080.7199999999998</v>
      </c>
      <c r="H37" s="2">
        <f t="shared" si="0"/>
        <v>86.480850200000006</v>
      </c>
      <c r="I37" s="33">
        <f t="shared" si="0"/>
        <v>173.33475079999999</v>
      </c>
      <c r="J37" s="12">
        <f t="shared" si="1"/>
        <v>8.6480850200000001E-2</v>
      </c>
      <c r="K37" s="10">
        <f t="shared" si="1"/>
        <v>0.17333475079999999</v>
      </c>
      <c r="L37" s="2">
        <f t="shared" si="2"/>
        <v>8.6480850200000001E-2</v>
      </c>
      <c r="M37" s="3">
        <f t="shared" si="2"/>
        <v>0.17333475079999999</v>
      </c>
    </row>
    <row r="38" spans="1:13" x14ac:dyDescent="0.25">
      <c r="A38" s="27">
        <v>36</v>
      </c>
      <c r="B38" s="28">
        <v>1.0000100000000001</v>
      </c>
      <c r="C38" s="28">
        <v>454.44</v>
      </c>
      <c r="D38" s="28">
        <v>866.63300000000004</v>
      </c>
      <c r="E38" s="28">
        <v>978.55399999999997</v>
      </c>
      <c r="F38" s="28">
        <v>62.328600000000002</v>
      </c>
      <c r="G38" s="29">
        <v>2083.64</v>
      </c>
      <c r="H38" s="2">
        <f t="shared" si="0"/>
        <v>120.06304799999999</v>
      </c>
      <c r="I38" s="33">
        <f t="shared" si="0"/>
        <v>228.96443859999999</v>
      </c>
      <c r="J38" s="12">
        <f t="shared" si="1"/>
        <v>0.12006304799999999</v>
      </c>
      <c r="K38" s="10">
        <f t="shared" si="1"/>
        <v>0.22896443859999999</v>
      </c>
      <c r="L38" s="2">
        <f t="shared" si="2"/>
        <v>0.12006304799999999</v>
      </c>
      <c r="M38" s="3">
        <f t="shared" si="2"/>
        <v>0.22896443859999999</v>
      </c>
    </row>
    <row r="39" spans="1:13" x14ac:dyDescent="0.25">
      <c r="A39" s="27">
        <v>37</v>
      </c>
      <c r="B39" s="28">
        <v>0.71967999999999999</v>
      </c>
      <c r="C39" s="28">
        <v>733.60299999999995</v>
      </c>
      <c r="D39" s="28">
        <v>1078.72</v>
      </c>
      <c r="E39" s="28">
        <v>1304.54</v>
      </c>
      <c r="F39" s="28">
        <v>55.781700000000001</v>
      </c>
      <c r="G39" s="29">
        <v>2088.9</v>
      </c>
      <c r="H39" s="2">
        <f t="shared" si="0"/>
        <v>193.81791259999997</v>
      </c>
      <c r="I39" s="33">
        <f t="shared" si="0"/>
        <v>284.99782399999998</v>
      </c>
      <c r="J39" s="12">
        <f t="shared" si="1"/>
        <v>0.19381791259999998</v>
      </c>
      <c r="K39" s="10">
        <f t="shared" si="1"/>
        <v>0.28499782399999996</v>
      </c>
      <c r="L39" s="2">
        <f t="shared" si="2"/>
        <v>0.19381791259999998</v>
      </c>
      <c r="M39" s="3">
        <f t="shared" si="2"/>
        <v>0.28499782399999996</v>
      </c>
    </row>
    <row r="40" spans="1:13" x14ac:dyDescent="0.25">
      <c r="A40" s="27">
        <v>38</v>
      </c>
      <c r="B40" s="28">
        <v>0.51794600000000002</v>
      </c>
      <c r="C40" s="28">
        <v>829.54</v>
      </c>
      <c r="D40" s="28">
        <v>1238.9100000000001</v>
      </c>
      <c r="E40" s="28">
        <v>1490.98</v>
      </c>
      <c r="F40" s="28">
        <v>56.194699999999997</v>
      </c>
      <c r="G40" s="29">
        <v>2092.41</v>
      </c>
      <c r="H40" s="2">
        <f t="shared" si="0"/>
        <v>219.16446799999997</v>
      </c>
      <c r="I40" s="33">
        <f t="shared" si="0"/>
        <v>327.32002199999999</v>
      </c>
      <c r="J40" s="12">
        <f t="shared" si="1"/>
        <v>0.21916446799999997</v>
      </c>
      <c r="K40" s="10">
        <f t="shared" si="1"/>
        <v>0.32732002199999999</v>
      </c>
      <c r="L40" s="2">
        <f t="shared" si="2"/>
        <v>0.21916446799999997</v>
      </c>
      <c r="M40" s="3">
        <f t="shared" si="2"/>
        <v>0.32732002199999999</v>
      </c>
    </row>
    <row r="41" spans="1:13" x14ac:dyDescent="0.25">
      <c r="A41" s="27">
        <v>39</v>
      </c>
      <c r="B41" s="28">
        <v>0.372755</v>
      </c>
      <c r="C41" s="28">
        <v>1162.57</v>
      </c>
      <c r="D41" s="28">
        <v>1581.14</v>
      </c>
      <c r="E41" s="28">
        <v>1962.54</v>
      </c>
      <c r="F41" s="28">
        <v>53.673900000000003</v>
      </c>
      <c r="G41" s="29">
        <v>2117.2800000000002</v>
      </c>
      <c r="H41" s="2">
        <f t="shared" si="0"/>
        <v>307.15099399999997</v>
      </c>
      <c r="I41" s="33">
        <f t="shared" si="0"/>
        <v>417.737188</v>
      </c>
      <c r="J41" s="12">
        <f t="shared" si="1"/>
        <v>0.30715099399999995</v>
      </c>
      <c r="K41" s="10">
        <f t="shared" si="1"/>
        <v>0.41773718799999998</v>
      </c>
      <c r="L41" s="2">
        <f t="shared" si="2"/>
        <v>0.30715099399999995</v>
      </c>
      <c r="M41" s="3">
        <f t="shared" si="2"/>
        <v>0.41773718799999998</v>
      </c>
    </row>
    <row r="42" spans="1:13" x14ac:dyDescent="0.25">
      <c r="A42" s="27">
        <v>40</v>
      </c>
      <c r="B42" s="28">
        <v>0.26826499999999998</v>
      </c>
      <c r="C42" s="28">
        <v>2174.34</v>
      </c>
      <c r="D42" s="28">
        <v>1822.45</v>
      </c>
      <c r="E42" s="28">
        <v>2837.09</v>
      </c>
      <c r="F42" s="28">
        <v>39.968400000000003</v>
      </c>
      <c r="G42" s="29">
        <v>2144.66</v>
      </c>
      <c r="H42" s="2">
        <f t="shared" si="0"/>
        <v>574.46062800000004</v>
      </c>
      <c r="I42" s="33">
        <f t="shared" si="0"/>
        <v>481.49128999999999</v>
      </c>
      <c r="J42" s="12">
        <f t="shared" si="1"/>
        <v>0.57446062800000008</v>
      </c>
      <c r="K42" s="10">
        <f t="shared" si="1"/>
        <v>0.48149129000000002</v>
      </c>
      <c r="L42" s="2">
        <f t="shared" si="2"/>
        <v>0.57446062800000008</v>
      </c>
      <c r="M42" s="3">
        <f t="shared" si="2"/>
        <v>0.48149129000000002</v>
      </c>
    </row>
    <row r="43" spans="1:13" x14ac:dyDescent="0.25">
      <c r="A43" s="27">
        <v>41</v>
      </c>
      <c r="B43" s="28">
        <v>0.19306799999999999</v>
      </c>
      <c r="C43" s="28">
        <v>2074.11</v>
      </c>
      <c r="D43" s="28">
        <v>1043.8</v>
      </c>
      <c r="E43" s="28">
        <v>2321.9499999999998</v>
      </c>
      <c r="F43" s="28">
        <v>26.713899999999999</v>
      </c>
      <c r="G43" s="29">
        <v>2174.37</v>
      </c>
      <c r="H43" s="2">
        <f t="shared" si="0"/>
        <v>547.97986200000003</v>
      </c>
      <c r="I43" s="33">
        <f t="shared" si="0"/>
        <v>275.77195999999998</v>
      </c>
      <c r="J43" s="12">
        <f t="shared" si="1"/>
        <v>0.54797986200000004</v>
      </c>
      <c r="K43" s="10">
        <f t="shared" si="1"/>
        <v>0.27577195999999998</v>
      </c>
      <c r="L43" s="2"/>
      <c r="M43" s="3"/>
    </row>
    <row r="44" spans="1:13" x14ac:dyDescent="0.25">
      <c r="A44" s="27">
        <v>42</v>
      </c>
      <c r="B44" s="28">
        <v>0.13894899999999999</v>
      </c>
      <c r="C44" s="28">
        <v>2574.21</v>
      </c>
      <c r="D44" s="28">
        <v>1354.88</v>
      </c>
      <c r="E44" s="28">
        <v>2909</v>
      </c>
      <c r="F44" s="28">
        <v>27.7591</v>
      </c>
      <c r="G44" s="29">
        <v>2181.71</v>
      </c>
      <c r="H44" s="2">
        <f t="shared" si="0"/>
        <v>680.10628199999996</v>
      </c>
      <c r="I44" s="33">
        <f t="shared" si="0"/>
        <v>357.95929599999999</v>
      </c>
      <c r="J44" s="12">
        <f t="shared" si="1"/>
        <v>0.68010628200000001</v>
      </c>
      <c r="K44" s="10">
        <f t="shared" si="1"/>
        <v>0.35795929599999998</v>
      </c>
      <c r="L44" s="2">
        <f t="shared" si="2"/>
        <v>0.68010628200000001</v>
      </c>
      <c r="M44" s="3">
        <v>0.4</v>
      </c>
    </row>
    <row r="45" spans="1:13" x14ac:dyDescent="0.25">
      <c r="A45" s="27">
        <v>43</v>
      </c>
      <c r="B45" s="28">
        <v>9.9998900000000002E-2</v>
      </c>
      <c r="C45" s="28">
        <v>2492.98</v>
      </c>
      <c r="D45" s="28">
        <v>448.57799999999997</v>
      </c>
      <c r="E45" s="28">
        <v>2533.02</v>
      </c>
      <c r="F45" s="28">
        <v>10.2004</v>
      </c>
      <c r="G45" s="29">
        <v>2191.0300000000002</v>
      </c>
      <c r="H45" s="2">
        <f t="shared" si="0"/>
        <v>658.64531599999998</v>
      </c>
      <c r="I45" s="33">
        <f t="shared" si="0"/>
        <v>118.5143076</v>
      </c>
      <c r="J45" s="12">
        <f t="shared" si="1"/>
        <v>0.65864531599999998</v>
      </c>
      <c r="K45" s="10">
        <f t="shared" si="1"/>
        <v>0.11851430759999999</v>
      </c>
      <c r="L45" s="2">
        <f t="shared" si="2"/>
        <v>0.65864531599999998</v>
      </c>
      <c r="M45" s="3"/>
    </row>
    <row r="46" spans="1:13" x14ac:dyDescent="0.25">
      <c r="A46" s="27">
        <v>44</v>
      </c>
      <c r="B46" s="28">
        <v>7.1968299999999999E-2</v>
      </c>
      <c r="C46" s="28">
        <v>2912.99</v>
      </c>
      <c r="D46" s="28">
        <v>212.77699999999999</v>
      </c>
      <c r="E46" s="28">
        <v>2920.75</v>
      </c>
      <c r="F46" s="28">
        <v>4.1777100000000003</v>
      </c>
      <c r="G46" s="29">
        <v>2247.16</v>
      </c>
      <c r="H46" s="2">
        <f t="shared" si="0"/>
        <v>769.61195799999996</v>
      </c>
      <c r="I46" s="33">
        <f t="shared" si="0"/>
        <v>56.215683399999996</v>
      </c>
      <c r="J46" s="12">
        <f t="shared" si="1"/>
        <v>0.76961195799999993</v>
      </c>
      <c r="K46" s="10">
        <f t="shared" si="1"/>
        <v>5.6215683399999994E-2</v>
      </c>
      <c r="L46" s="2">
        <f t="shared" si="2"/>
        <v>0.76961195799999993</v>
      </c>
      <c r="M46" s="3">
        <v>0.35</v>
      </c>
    </row>
    <row r="47" spans="1:13" x14ac:dyDescent="0.25">
      <c r="A47" s="27">
        <v>45</v>
      </c>
      <c r="B47" s="28">
        <v>5.1793899999999997E-2</v>
      </c>
      <c r="C47" s="28">
        <v>2511.7600000000002</v>
      </c>
      <c r="D47" s="28">
        <v>1006.68</v>
      </c>
      <c r="E47" s="28">
        <v>2705.98</v>
      </c>
      <c r="F47" s="28">
        <v>21.840199999999999</v>
      </c>
      <c r="G47" s="29">
        <v>2283.35</v>
      </c>
      <c r="H47" s="2">
        <f t="shared" si="0"/>
        <v>663.60699199999999</v>
      </c>
      <c r="I47" s="33">
        <f t="shared" si="0"/>
        <v>265.964856</v>
      </c>
      <c r="J47" s="12">
        <f t="shared" si="1"/>
        <v>0.66360699199999995</v>
      </c>
      <c r="K47" s="10">
        <f t="shared" si="1"/>
        <v>0.26596485599999997</v>
      </c>
      <c r="L47" s="2">
        <f t="shared" si="2"/>
        <v>0.66360699199999995</v>
      </c>
      <c r="M47" s="3"/>
    </row>
    <row r="48" spans="1:13" x14ac:dyDescent="0.25">
      <c r="A48" s="27">
        <v>46</v>
      </c>
      <c r="B48" s="28">
        <v>3.7275599999999999E-2</v>
      </c>
      <c r="C48" s="28">
        <v>2250.96</v>
      </c>
      <c r="D48" s="28">
        <v>1691.87</v>
      </c>
      <c r="E48" s="28">
        <v>2815.89</v>
      </c>
      <c r="F48" s="28">
        <v>36.929400000000001</v>
      </c>
      <c r="G48" s="29">
        <v>2360.25</v>
      </c>
      <c r="H48" s="2">
        <f t="shared" si="0"/>
        <v>594.70363199999997</v>
      </c>
      <c r="I48" s="33">
        <f t="shared" si="0"/>
        <v>446.99205399999994</v>
      </c>
      <c r="J48" s="12">
        <f t="shared" si="1"/>
        <v>0.59470363199999998</v>
      </c>
      <c r="K48" s="10">
        <f t="shared" si="1"/>
        <v>0.44699205399999992</v>
      </c>
      <c r="L48" s="2">
        <f t="shared" si="2"/>
        <v>0.59470363199999998</v>
      </c>
      <c r="M48" s="3">
        <f t="shared" si="2"/>
        <v>0.44699205399999992</v>
      </c>
    </row>
    <row r="49" spans="1:13" x14ac:dyDescent="0.25">
      <c r="A49" s="27">
        <v>47</v>
      </c>
      <c r="B49" s="28">
        <v>2.6826900000000001E-2</v>
      </c>
      <c r="C49" s="28">
        <v>3351.24</v>
      </c>
      <c r="D49" s="28">
        <v>233.6</v>
      </c>
      <c r="E49" s="28">
        <v>3359.37</v>
      </c>
      <c r="F49" s="28">
        <v>3.9873799999999999</v>
      </c>
      <c r="G49" s="29">
        <v>2542.54</v>
      </c>
      <c r="H49" s="2">
        <f t="shared" si="0"/>
        <v>885.39760799999988</v>
      </c>
      <c r="I49" s="33">
        <f t="shared" si="0"/>
        <v>61.717119999999994</v>
      </c>
      <c r="J49" s="12">
        <f t="shared" si="1"/>
        <v>0.88539760799999989</v>
      </c>
      <c r="K49" s="10">
        <f t="shared" si="1"/>
        <v>6.1717119999999993E-2</v>
      </c>
      <c r="L49" s="2">
        <f t="shared" si="2"/>
        <v>0.88539760799999989</v>
      </c>
      <c r="M49" s="3"/>
    </row>
    <row r="50" spans="1:13" x14ac:dyDescent="0.25">
      <c r="A50" s="27">
        <v>48</v>
      </c>
      <c r="B50" s="28">
        <v>1.93072E-2</v>
      </c>
      <c r="C50" s="28">
        <v>3539.79</v>
      </c>
      <c r="D50" s="28">
        <v>1444.72</v>
      </c>
      <c r="E50" s="28">
        <v>3823.26</v>
      </c>
      <c r="F50" s="28">
        <v>22.202200000000001</v>
      </c>
      <c r="G50" s="29">
        <v>2582.25</v>
      </c>
      <c r="H50" s="2">
        <f t="shared" si="0"/>
        <v>935.21251799999993</v>
      </c>
      <c r="I50" s="33">
        <f t="shared" si="0"/>
        <v>381.69502399999999</v>
      </c>
      <c r="J50" s="12">
        <f t="shared" si="1"/>
        <v>0.93521251799999994</v>
      </c>
      <c r="K50" s="10">
        <f t="shared" si="1"/>
        <v>0.38169502399999999</v>
      </c>
      <c r="L50" s="2">
        <f t="shared" si="2"/>
        <v>0.93521251799999994</v>
      </c>
      <c r="M50" s="3">
        <v>0.2</v>
      </c>
    </row>
    <row r="51" spans="1:13" ht="16.5" thickBot="1" x14ac:dyDescent="0.3">
      <c r="A51" s="30">
        <v>49</v>
      </c>
      <c r="B51" s="31">
        <v>1.3894999999999999E-2</v>
      </c>
      <c r="C51" s="31">
        <v>3837.4</v>
      </c>
      <c r="D51" s="31">
        <v>209.01300000000001</v>
      </c>
      <c r="E51" s="31">
        <v>3843.09</v>
      </c>
      <c r="F51" s="31">
        <v>3.11768</v>
      </c>
      <c r="G51" s="32">
        <v>2636.44</v>
      </c>
      <c r="H51" s="7">
        <f t="shared" si="0"/>
        <v>1013.84108</v>
      </c>
      <c r="I51" s="8">
        <f t="shared" si="0"/>
        <v>55.221234600000003</v>
      </c>
      <c r="J51" s="14">
        <f t="shared" si="1"/>
        <v>1.01384108</v>
      </c>
      <c r="K51" s="15">
        <f t="shared" si="1"/>
        <v>5.5221234600000002E-2</v>
      </c>
      <c r="L51" s="7">
        <f t="shared" si="2"/>
        <v>1.01384108</v>
      </c>
      <c r="M51" s="34">
        <f t="shared" si="2"/>
        <v>5.5221234600000002E-2</v>
      </c>
    </row>
  </sheetData>
  <mergeCells count="1">
    <mergeCell ref="A1:M1"/>
  </mergeCells>
  <conditionalFormatting sqref="L3:M51">
    <cfRule type="cellIs" dxfId="7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115" zoomScaleNormal="115" workbookViewId="0">
      <selection sqref="A1:M1"/>
    </sheetView>
  </sheetViews>
  <sheetFormatPr baseColWidth="10" defaultColWidth="9.140625" defaultRowHeight="15.75" x14ac:dyDescent="0.25"/>
  <cols>
    <col min="1" max="1" width="10.7109375" style="1" customWidth="1"/>
    <col min="2" max="2" width="15.7109375" style="1" customWidth="1"/>
    <col min="3" max="7" width="10.7109375" style="1" customWidth="1"/>
    <col min="8" max="13" width="13.7109375" style="1" customWidth="1"/>
    <col min="14" max="16384" width="9.140625" style="1"/>
  </cols>
  <sheetData>
    <row r="1" spans="1:15" ht="18" customHeight="1" thickBot="1" x14ac:dyDescent="0.35">
      <c r="A1" s="57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5" ht="20.100000000000001" customHeight="1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  <c r="H2" s="23" t="s">
        <v>7</v>
      </c>
      <c r="I2" s="26" t="s">
        <v>8</v>
      </c>
      <c r="J2" s="24" t="s">
        <v>9</v>
      </c>
      <c r="K2" s="25" t="s">
        <v>10</v>
      </c>
      <c r="L2" s="23" t="s">
        <v>11</v>
      </c>
      <c r="M2" s="25" t="s">
        <v>12</v>
      </c>
    </row>
    <row r="3" spans="1:15" x14ac:dyDescent="0.25">
      <c r="A3" s="27">
        <v>1</v>
      </c>
      <c r="B3" s="28">
        <v>99998.5</v>
      </c>
      <c r="C3" s="28">
        <v>46.846299999999999</v>
      </c>
      <c r="D3" s="28">
        <v>3.2512400000000001</v>
      </c>
      <c r="E3" s="28">
        <v>46.9589</v>
      </c>
      <c r="F3" s="28">
        <v>3.9700899999999999</v>
      </c>
      <c r="G3" s="29">
        <v>2016.54</v>
      </c>
      <c r="H3" s="2">
        <f>C3*0.2642</f>
        <v>12.376792459999999</v>
      </c>
      <c r="I3" s="33">
        <f>D3*0.2642</f>
        <v>0.858977608</v>
      </c>
      <c r="J3" s="12">
        <f>H3/1000</f>
        <v>1.2376792459999999E-2</v>
      </c>
      <c r="K3" s="10">
        <f>I3/1000</f>
        <v>8.5897760799999998E-4</v>
      </c>
      <c r="L3" s="2">
        <f>J3</f>
        <v>1.2376792459999999E-2</v>
      </c>
      <c r="M3" s="3">
        <f>K3</f>
        <v>8.5897760799999998E-4</v>
      </c>
      <c r="O3" s="4"/>
    </row>
    <row r="4" spans="1:15" x14ac:dyDescent="0.25">
      <c r="A4" s="27">
        <v>2</v>
      </c>
      <c r="B4" s="28">
        <v>71968.100000000006</v>
      </c>
      <c r="C4" s="28">
        <v>46.007199999999997</v>
      </c>
      <c r="D4" s="28">
        <v>2.9097599999999999</v>
      </c>
      <c r="E4" s="28">
        <v>46.099200000000003</v>
      </c>
      <c r="F4" s="28">
        <v>3.6188899999999999</v>
      </c>
      <c r="G4" s="29">
        <v>2019.63</v>
      </c>
      <c r="H4" s="2">
        <f t="shared" ref="H4:I51" si="0">C4*0.2642</f>
        <v>12.15510224</v>
      </c>
      <c r="I4" s="33">
        <f t="shared" si="0"/>
        <v>0.76875859199999996</v>
      </c>
      <c r="J4" s="12">
        <f t="shared" ref="J4:K51" si="1">H4/1000</f>
        <v>1.215510224E-2</v>
      </c>
      <c r="K4" s="10">
        <f t="shared" si="1"/>
        <v>7.6875859199999994E-4</v>
      </c>
      <c r="L4" s="2">
        <f t="shared" ref="L4:M51" si="2">J4</f>
        <v>1.215510224E-2</v>
      </c>
      <c r="M4" s="3">
        <f t="shared" si="2"/>
        <v>7.6875859199999994E-4</v>
      </c>
    </row>
    <row r="5" spans="1:15" x14ac:dyDescent="0.25">
      <c r="A5" s="27">
        <v>3</v>
      </c>
      <c r="B5" s="28">
        <v>51794.1</v>
      </c>
      <c r="C5" s="28">
        <v>45.729100000000003</v>
      </c>
      <c r="D5" s="28">
        <v>2.6632799999999999</v>
      </c>
      <c r="E5" s="28">
        <v>45.806600000000003</v>
      </c>
      <c r="F5" s="28">
        <v>3.3331599999999999</v>
      </c>
      <c r="G5" s="29">
        <v>2022.68</v>
      </c>
      <c r="H5" s="2">
        <f t="shared" si="0"/>
        <v>12.081628220000001</v>
      </c>
      <c r="I5" s="33">
        <f t="shared" si="0"/>
        <v>0.7036385759999999</v>
      </c>
      <c r="J5" s="12">
        <f t="shared" si="1"/>
        <v>1.2081628220000001E-2</v>
      </c>
      <c r="K5" s="10">
        <f t="shared" si="1"/>
        <v>7.036385759999999E-4</v>
      </c>
      <c r="L5" s="2">
        <f t="shared" si="2"/>
        <v>1.2081628220000001E-2</v>
      </c>
      <c r="M5" s="3">
        <f t="shared" si="2"/>
        <v>7.036385759999999E-4</v>
      </c>
    </row>
    <row r="6" spans="1:15" x14ac:dyDescent="0.25">
      <c r="A6" s="27">
        <v>4</v>
      </c>
      <c r="B6" s="28">
        <v>37275.300000000003</v>
      </c>
      <c r="C6" s="28">
        <v>46.047899999999998</v>
      </c>
      <c r="D6" s="28">
        <v>2.9216000000000002</v>
      </c>
      <c r="E6" s="28">
        <v>46.140500000000003</v>
      </c>
      <c r="F6" s="28">
        <v>3.6303700000000001</v>
      </c>
      <c r="G6" s="29">
        <v>2024.92</v>
      </c>
      <c r="H6" s="2">
        <f t="shared" si="0"/>
        <v>12.165855179999999</v>
      </c>
      <c r="I6" s="33">
        <f t="shared" si="0"/>
        <v>0.77188672000000003</v>
      </c>
      <c r="J6" s="12">
        <f t="shared" si="1"/>
        <v>1.2165855179999999E-2</v>
      </c>
      <c r="K6" s="10">
        <f t="shared" si="1"/>
        <v>7.7188672E-4</v>
      </c>
      <c r="L6" s="2">
        <f t="shared" si="2"/>
        <v>1.2165855179999999E-2</v>
      </c>
      <c r="M6" s="3">
        <f t="shared" si="2"/>
        <v>7.7188672E-4</v>
      </c>
    </row>
    <row r="7" spans="1:15" x14ac:dyDescent="0.25">
      <c r="A7" s="27">
        <v>5</v>
      </c>
      <c r="B7" s="28">
        <v>26826.9</v>
      </c>
      <c r="C7" s="28">
        <v>46.292999999999999</v>
      </c>
      <c r="D7" s="28">
        <v>3.1028199999999999</v>
      </c>
      <c r="E7" s="28">
        <v>46.396900000000002</v>
      </c>
      <c r="F7" s="28">
        <v>3.8345500000000001</v>
      </c>
      <c r="G7" s="29">
        <v>2026.2</v>
      </c>
      <c r="H7" s="2">
        <f t="shared" si="0"/>
        <v>12.230610599999999</v>
      </c>
      <c r="I7" s="33">
        <f t="shared" si="0"/>
        <v>0.81976504399999994</v>
      </c>
      <c r="J7" s="12">
        <f t="shared" si="1"/>
        <v>1.2230610599999999E-2</v>
      </c>
      <c r="K7" s="10">
        <f t="shared" si="1"/>
        <v>8.197650439999999E-4</v>
      </c>
      <c r="L7" s="2">
        <f t="shared" si="2"/>
        <v>1.2230610599999999E-2</v>
      </c>
      <c r="M7" s="3">
        <f t="shared" si="2"/>
        <v>8.197650439999999E-4</v>
      </c>
    </row>
    <row r="8" spans="1:15" x14ac:dyDescent="0.25">
      <c r="A8" s="27">
        <v>6</v>
      </c>
      <c r="B8" s="28">
        <v>19306.7</v>
      </c>
      <c r="C8" s="28">
        <v>46.682699999999997</v>
      </c>
      <c r="D8" s="28">
        <v>3.4255300000000002</v>
      </c>
      <c r="E8" s="28">
        <v>46.808199999999999</v>
      </c>
      <c r="F8" s="28">
        <v>4.1967800000000004</v>
      </c>
      <c r="G8" s="29">
        <v>2027.48</v>
      </c>
      <c r="H8" s="2">
        <f t="shared" si="0"/>
        <v>12.333569339999999</v>
      </c>
      <c r="I8" s="33">
        <f t="shared" si="0"/>
        <v>0.90502502600000001</v>
      </c>
      <c r="J8" s="12">
        <f t="shared" si="1"/>
        <v>1.2333569339999999E-2</v>
      </c>
      <c r="K8" s="10">
        <f t="shared" si="1"/>
        <v>9.0502502600000006E-4</v>
      </c>
      <c r="L8" s="2">
        <f t="shared" si="2"/>
        <v>1.2333569339999999E-2</v>
      </c>
      <c r="M8" s="3">
        <f t="shared" si="2"/>
        <v>9.0502502600000006E-4</v>
      </c>
    </row>
    <row r="9" spans="1:15" x14ac:dyDescent="0.25">
      <c r="A9" s="27">
        <v>7</v>
      </c>
      <c r="B9" s="28">
        <v>13894.8</v>
      </c>
      <c r="C9" s="28">
        <v>47.179699999999997</v>
      </c>
      <c r="D9" s="28">
        <v>3.8571</v>
      </c>
      <c r="E9" s="28">
        <v>47.3371</v>
      </c>
      <c r="F9" s="28">
        <v>4.6737299999999999</v>
      </c>
      <c r="G9" s="29">
        <v>2029.74</v>
      </c>
      <c r="H9" s="2">
        <f t="shared" si="0"/>
        <v>12.464876739999999</v>
      </c>
      <c r="I9" s="33">
        <f t="shared" si="0"/>
        <v>1.0190458199999999</v>
      </c>
      <c r="J9" s="12">
        <f t="shared" si="1"/>
        <v>1.2464876739999999E-2</v>
      </c>
      <c r="K9" s="10">
        <f t="shared" si="1"/>
        <v>1.0190458199999999E-3</v>
      </c>
      <c r="L9" s="2">
        <f t="shared" si="2"/>
        <v>1.2464876739999999E-2</v>
      </c>
      <c r="M9" s="3">
        <f t="shared" si="2"/>
        <v>1.0190458199999999E-3</v>
      </c>
    </row>
    <row r="10" spans="1:15" x14ac:dyDescent="0.25">
      <c r="A10" s="27">
        <v>8</v>
      </c>
      <c r="B10" s="28">
        <v>9999.99</v>
      </c>
      <c r="C10" s="28">
        <v>47.646299999999997</v>
      </c>
      <c r="D10" s="28">
        <v>4.4832099999999997</v>
      </c>
      <c r="E10" s="28">
        <v>47.856699999999996</v>
      </c>
      <c r="F10" s="28">
        <v>5.3753399999999996</v>
      </c>
      <c r="G10" s="29">
        <v>2031.94</v>
      </c>
      <c r="H10" s="2">
        <f t="shared" si="0"/>
        <v>12.588152459999998</v>
      </c>
      <c r="I10" s="33">
        <f t="shared" si="0"/>
        <v>1.1844640819999999</v>
      </c>
      <c r="J10" s="12">
        <f t="shared" si="1"/>
        <v>1.2588152459999998E-2</v>
      </c>
      <c r="K10" s="10">
        <f t="shared" si="1"/>
        <v>1.1844640819999998E-3</v>
      </c>
      <c r="L10" s="2">
        <f t="shared" si="2"/>
        <v>1.2588152459999998E-2</v>
      </c>
      <c r="M10" s="3">
        <f t="shared" si="2"/>
        <v>1.1844640819999998E-3</v>
      </c>
    </row>
    <row r="11" spans="1:15" x14ac:dyDescent="0.25">
      <c r="A11" s="27">
        <v>9</v>
      </c>
      <c r="B11" s="28">
        <v>7196.78</v>
      </c>
      <c r="C11" s="28">
        <v>48.393999999999998</v>
      </c>
      <c r="D11" s="28">
        <v>5.1709199999999997</v>
      </c>
      <c r="E11" s="28">
        <v>48.669400000000003</v>
      </c>
      <c r="F11" s="28">
        <v>6.0989399999999998</v>
      </c>
      <c r="G11" s="29">
        <v>2033.3</v>
      </c>
      <c r="H11" s="2">
        <f t="shared" si="0"/>
        <v>12.7856948</v>
      </c>
      <c r="I11" s="33">
        <f t="shared" si="0"/>
        <v>1.3661570639999998</v>
      </c>
      <c r="J11" s="12">
        <f t="shared" si="1"/>
        <v>1.27856948E-2</v>
      </c>
      <c r="K11" s="10">
        <f t="shared" si="1"/>
        <v>1.3661570639999997E-3</v>
      </c>
      <c r="L11" s="2">
        <f t="shared" si="2"/>
        <v>1.27856948E-2</v>
      </c>
      <c r="M11" s="3">
        <f t="shared" si="2"/>
        <v>1.3661570639999997E-3</v>
      </c>
    </row>
    <row r="12" spans="1:15" x14ac:dyDescent="0.25">
      <c r="A12" s="27">
        <v>10</v>
      </c>
      <c r="B12" s="28">
        <v>5179.41</v>
      </c>
      <c r="C12" s="28">
        <v>49.257800000000003</v>
      </c>
      <c r="D12" s="28">
        <v>6.0328400000000002</v>
      </c>
      <c r="E12" s="28">
        <v>49.625900000000001</v>
      </c>
      <c r="F12" s="28">
        <v>6.9825100000000004</v>
      </c>
      <c r="G12" s="29">
        <v>2034.61</v>
      </c>
      <c r="H12" s="2">
        <f t="shared" si="0"/>
        <v>13.01391076</v>
      </c>
      <c r="I12" s="33">
        <f t="shared" si="0"/>
        <v>1.5938763279999999</v>
      </c>
      <c r="J12" s="12">
        <f t="shared" si="1"/>
        <v>1.301391076E-2</v>
      </c>
      <c r="K12" s="10">
        <f t="shared" si="1"/>
        <v>1.5938763279999999E-3</v>
      </c>
      <c r="L12" s="2">
        <f t="shared" si="2"/>
        <v>1.301391076E-2</v>
      </c>
      <c r="M12" s="3">
        <f t="shared" si="2"/>
        <v>1.5938763279999999E-3</v>
      </c>
    </row>
    <row r="13" spans="1:15" x14ac:dyDescent="0.25">
      <c r="A13" s="27">
        <v>11</v>
      </c>
      <c r="B13" s="28">
        <v>3727.5</v>
      </c>
      <c r="C13" s="28">
        <v>50.3917</v>
      </c>
      <c r="D13" s="28">
        <v>7.0903799999999997</v>
      </c>
      <c r="E13" s="28">
        <v>50.888100000000001</v>
      </c>
      <c r="F13" s="28">
        <v>8.0092400000000001</v>
      </c>
      <c r="G13" s="29">
        <v>2036.83</v>
      </c>
      <c r="H13" s="2">
        <f t="shared" si="0"/>
        <v>13.313487139999999</v>
      </c>
      <c r="I13" s="33">
        <f t="shared" si="0"/>
        <v>1.8732783959999999</v>
      </c>
      <c r="J13" s="12">
        <f t="shared" si="1"/>
        <v>1.331348714E-2</v>
      </c>
      <c r="K13" s="10">
        <f t="shared" si="1"/>
        <v>1.8732783959999999E-3</v>
      </c>
      <c r="L13" s="2">
        <f t="shared" si="2"/>
        <v>1.331348714E-2</v>
      </c>
      <c r="M13" s="3">
        <f t="shared" si="2"/>
        <v>1.8732783959999999E-3</v>
      </c>
    </row>
    <row r="14" spans="1:15" x14ac:dyDescent="0.25">
      <c r="A14" s="27">
        <v>12</v>
      </c>
      <c r="B14" s="28">
        <v>2682.63</v>
      </c>
      <c r="C14" s="28">
        <v>51.558</v>
      </c>
      <c r="D14" s="28">
        <v>8.3667099999999994</v>
      </c>
      <c r="E14" s="28">
        <v>52.232500000000002</v>
      </c>
      <c r="F14" s="28">
        <v>9.2174700000000005</v>
      </c>
      <c r="G14" s="29">
        <v>2038.05</v>
      </c>
      <c r="H14" s="2">
        <f t="shared" si="0"/>
        <v>13.621623599999999</v>
      </c>
      <c r="I14" s="33">
        <f t="shared" si="0"/>
        <v>2.210484782</v>
      </c>
      <c r="J14" s="12">
        <f t="shared" si="1"/>
        <v>1.3621623599999999E-2</v>
      </c>
      <c r="K14" s="10">
        <f t="shared" si="1"/>
        <v>2.2104847819999999E-3</v>
      </c>
      <c r="L14" s="2">
        <f t="shared" si="2"/>
        <v>1.3621623599999999E-2</v>
      </c>
      <c r="M14" s="3">
        <f t="shared" si="2"/>
        <v>2.2104847819999999E-3</v>
      </c>
    </row>
    <row r="15" spans="1:15" x14ac:dyDescent="0.25">
      <c r="A15" s="27">
        <v>13</v>
      </c>
      <c r="B15" s="28">
        <v>1930.71</v>
      </c>
      <c r="C15" s="28">
        <v>53.005800000000001</v>
      </c>
      <c r="D15" s="28">
        <v>9.9390499999999999</v>
      </c>
      <c r="E15" s="28">
        <v>53.929600000000001</v>
      </c>
      <c r="F15" s="28">
        <v>10.620100000000001</v>
      </c>
      <c r="G15" s="29">
        <v>2040.3</v>
      </c>
      <c r="H15" s="2">
        <f t="shared" si="0"/>
        <v>14.00413236</v>
      </c>
      <c r="I15" s="33">
        <f t="shared" si="0"/>
        <v>2.6258970100000001</v>
      </c>
      <c r="J15" s="12">
        <f t="shared" si="1"/>
        <v>1.4004132359999999E-2</v>
      </c>
      <c r="K15" s="10">
        <f t="shared" si="1"/>
        <v>2.6258970100000003E-3</v>
      </c>
      <c r="L15" s="2">
        <f t="shared" si="2"/>
        <v>1.4004132359999999E-2</v>
      </c>
      <c r="M15" s="3">
        <f t="shared" si="2"/>
        <v>2.6258970100000003E-3</v>
      </c>
    </row>
    <row r="16" spans="1:15" x14ac:dyDescent="0.25">
      <c r="A16" s="27">
        <v>14</v>
      </c>
      <c r="B16" s="28">
        <v>1389.5</v>
      </c>
      <c r="C16" s="28">
        <v>54.649700000000003</v>
      </c>
      <c r="D16" s="28">
        <v>11.8283</v>
      </c>
      <c r="E16" s="28">
        <v>55.915100000000002</v>
      </c>
      <c r="F16" s="28">
        <v>12.2126</v>
      </c>
      <c r="G16" s="29">
        <v>2041.57</v>
      </c>
      <c r="H16" s="2">
        <f t="shared" si="0"/>
        <v>14.43845074</v>
      </c>
      <c r="I16" s="33">
        <f t="shared" si="0"/>
        <v>3.1250368599999998</v>
      </c>
      <c r="J16" s="12">
        <f t="shared" si="1"/>
        <v>1.4438450740000001E-2</v>
      </c>
      <c r="K16" s="10">
        <f t="shared" si="1"/>
        <v>3.1250368599999999E-3</v>
      </c>
      <c r="L16" s="2">
        <f t="shared" si="2"/>
        <v>1.4438450740000001E-2</v>
      </c>
      <c r="M16" s="3">
        <f t="shared" si="2"/>
        <v>3.1250368599999999E-3</v>
      </c>
    </row>
    <row r="17" spans="1:13" x14ac:dyDescent="0.25">
      <c r="A17" s="27">
        <v>15</v>
      </c>
      <c r="B17" s="28">
        <v>999.98699999999997</v>
      </c>
      <c r="C17" s="28">
        <v>56.584299999999999</v>
      </c>
      <c r="D17" s="28">
        <v>14.1044</v>
      </c>
      <c r="E17" s="28">
        <v>58.3157</v>
      </c>
      <c r="F17" s="28">
        <v>13.996499999999999</v>
      </c>
      <c r="G17" s="29">
        <v>2042.8</v>
      </c>
      <c r="H17" s="2">
        <f t="shared" si="0"/>
        <v>14.949572059999999</v>
      </c>
      <c r="I17" s="33">
        <f t="shared" si="0"/>
        <v>3.7263824799999998</v>
      </c>
      <c r="J17" s="12">
        <f t="shared" si="1"/>
        <v>1.4949572059999999E-2</v>
      </c>
      <c r="K17" s="10">
        <f t="shared" si="1"/>
        <v>3.7263824799999997E-3</v>
      </c>
      <c r="L17" s="2">
        <f t="shared" si="2"/>
        <v>1.4949572059999999E-2</v>
      </c>
      <c r="M17" s="3">
        <f t="shared" si="2"/>
        <v>3.7263824799999997E-3</v>
      </c>
    </row>
    <row r="18" spans="1:13" x14ac:dyDescent="0.25">
      <c r="A18" s="27">
        <v>16</v>
      </c>
      <c r="B18" s="28">
        <v>719.68100000000004</v>
      </c>
      <c r="C18" s="28">
        <v>58.827399999999997</v>
      </c>
      <c r="D18" s="28">
        <v>16.8552</v>
      </c>
      <c r="E18" s="28">
        <v>61.194400000000002</v>
      </c>
      <c r="F18" s="28">
        <v>15.988099999999999</v>
      </c>
      <c r="G18" s="29">
        <v>2044.11</v>
      </c>
      <c r="H18" s="2">
        <f t="shared" si="0"/>
        <v>15.542199079999998</v>
      </c>
      <c r="I18" s="33">
        <f t="shared" si="0"/>
        <v>4.4531438400000001</v>
      </c>
      <c r="J18" s="12">
        <f t="shared" si="1"/>
        <v>1.5542199079999998E-2</v>
      </c>
      <c r="K18" s="10">
        <f t="shared" si="1"/>
        <v>4.4531438399999998E-3</v>
      </c>
      <c r="L18" s="2">
        <f t="shared" si="2"/>
        <v>1.5542199079999998E-2</v>
      </c>
      <c r="M18" s="3">
        <f t="shared" si="2"/>
        <v>4.4531438399999998E-3</v>
      </c>
    </row>
    <row r="19" spans="1:13" x14ac:dyDescent="0.25">
      <c r="A19" s="27">
        <v>17</v>
      </c>
      <c r="B19" s="28">
        <v>517.94899999999996</v>
      </c>
      <c r="C19" s="28">
        <v>61.426099999999998</v>
      </c>
      <c r="D19" s="28">
        <v>20.2303</v>
      </c>
      <c r="E19" s="28">
        <v>64.671700000000001</v>
      </c>
      <c r="F19" s="28">
        <v>18.228899999999999</v>
      </c>
      <c r="G19" s="29">
        <v>2045.43</v>
      </c>
      <c r="H19" s="2">
        <f t="shared" si="0"/>
        <v>16.22877562</v>
      </c>
      <c r="I19" s="33">
        <f t="shared" si="0"/>
        <v>5.3448452599999996</v>
      </c>
      <c r="J19" s="12">
        <f t="shared" si="1"/>
        <v>1.622877562E-2</v>
      </c>
      <c r="K19" s="10">
        <f t="shared" si="1"/>
        <v>5.3448452599999998E-3</v>
      </c>
      <c r="L19" s="2">
        <f t="shared" si="2"/>
        <v>1.622877562E-2</v>
      </c>
      <c r="M19" s="3">
        <f t="shared" si="2"/>
        <v>5.3448452599999998E-3</v>
      </c>
    </row>
    <row r="20" spans="1:13" x14ac:dyDescent="0.25">
      <c r="A20" s="27">
        <v>18</v>
      </c>
      <c r="B20" s="28">
        <v>372.76</v>
      </c>
      <c r="C20" s="28">
        <v>64.378</v>
      </c>
      <c r="D20" s="28">
        <v>24.4192</v>
      </c>
      <c r="E20" s="28">
        <v>68.8536</v>
      </c>
      <c r="F20" s="28">
        <v>20.772200000000002</v>
      </c>
      <c r="G20" s="29">
        <v>2046.71</v>
      </c>
      <c r="H20" s="2">
        <f t="shared" si="0"/>
        <v>17.008667599999999</v>
      </c>
      <c r="I20" s="33">
        <f t="shared" si="0"/>
        <v>6.4515526400000001</v>
      </c>
      <c r="J20" s="12">
        <f t="shared" si="1"/>
        <v>1.7008667599999999E-2</v>
      </c>
      <c r="K20" s="10">
        <f t="shared" si="1"/>
        <v>6.4515526400000002E-3</v>
      </c>
      <c r="L20" s="2">
        <f t="shared" si="2"/>
        <v>1.7008667599999999E-2</v>
      </c>
      <c r="M20" s="3">
        <f t="shared" si="2"/>
        <v>6.4515526400000002E-3</v>
      </c>
    </row>
    <row r="21" spans="1:13" x14ac:dyDescent="0.25">
      <c r="A21" s="27">
        <v>19</v>
      </c>
      <c r="B21" s="28">
        <v>268.26600000000002</v>
      </c>
      <c r="C21" s="28">
        <v>67.596000000000004</v>
      </c>
      <c r="D21" s="28">
        <v>29.6401</v>
      </c>
      <c r="E21" s="28">
        <v>73.808899999999994</v>
      </c>
      <c r="F21" s="28">
        <v>23.6769</v>
      </c>
      <c r="G21" s="29">
        <v>2048.96</v>
      </c>
      <c r="H21" s="2">
        <f t="shared" si="0"/>
        <v>17.858863200000002</v>
      </c>
      <c r="I21" s="33">
        <f t="shared" si="0"/>
        <v>7.83091442</v>
      </c>
      <c r="J21" s="12">
        <f t="shared" si="1"/>
        <v>1.7858863200000002E-2</v>
      </c>
      <c r="K21" s="10">
        <f t="shared" si="1"/>
        <v>7.8309144199999996E-3</v>
      </c>
      <c r="L21" s="2">
        <f t="shared" si="2"/>
        <v>1.7858863200000002E-2</v>
      </c>
      <c r="M21" s="3">
        <f t="shared" si="2"/>
        <v>7.8309144199999996E-3</v>
      </c>
    </row>
    <row r="22" spans="1:13" x14ac:dyDescent="0.25">
      <c r="A22" s="27">
        <v>20</v>
      </c>
      <c r="B22" s="28">
        <v>193.06700000000001</v>
      </c>
      <c r="C22" s="28">
        <v>71.518900000000002</v>
      </c>
      <c r="D22" s="28">
        <v>36.338299999999997</v>
      </c>
      <c r="E22" s="28">
        <v>80.221100000000007</v>
      </c>
      <c r="F22" s="28">
        <v>26.934799999999999</v>
      </c>
      <c r="G22" s="29">
        <v>2050.29</v>
      </c>
      <c r="H22" s="2">
        <f t="shared" si="0"/>
        <v>18.895293379999998</v>
      </c>
      <c r="I22" s="33">
        <f t="shared" si="0"/>
        <v>9.6005788599999988</v>
      </c>
      <c r="J22" s="12">
        <f t="shared" si="1"/>
        <v>1.8895293379999997E-2</v>
      </c>
      <c r="K22" s="10">
        <f t="shared" si="1"/>
        <v>9.6005788599999985E-3</v>
      </c>
      <c r="L22" s="2">
        <f t="shared" si="2"/>
        <v>1.8895293379999997E-2</v>
      </c>
      <c r="M22" s="3">
        <f t="shared" si="2"/>
        <v>9.6005788599999985E-3</v>
      </c>
    </row>
    <row r="23" spans="1:13" x14ac:dyDescent="0.25">
      <c r="A23" s="27">
        <v>21</v>
      </c>
      <c r="B23" s="28">
        <v>138.94999999999999</v>
      </c>
      <c r="C23" s="28">
        <v>76.150700000000001</v>
      </c>
      <c r="D23" s="28">
        <v>44.947800000000001</v>
      </c>
      <c r="E23" s="28">
        <v>88.426400000000001</v>
      </c>
      <c r="F23" s="28">
        <v>30.551100000000002</v>
      </c>
      <c r="G23" s="29">
        <v>2051.69</v>
      </c>
      <c r="H23" s="2">
        <f t="shared" si="0"/>
        <v>20.11901494</v>
      </c>
      <c r="I23" s="33">
        <f t="shared" si="0"/>
        <v>11.87520876</v>
      </c>
      <c r="J23" s="12">
        <f t="shared" si="1"/>
        <v>2.0119014939999999E-2</v>
      </c>
      <c r="K23" s="10">
        <f t="shared" si="1"/>
        <v>1.187520876E-2</v>
      </c>
      <c r="L23" s="2">
        <f t="shared" si="2"/>
        <v>2.0119014939999999E-2</v>
      </c>
      <c r="M23" s="3">
        <f t="shared" si="2"/>
        <v>1.187520876E-2</v>
      </c>
    </row>
    <row r="24" spans="1:13" x14ac:dyDescent="0.25">
      <c r="A24" s="27">
        <v>22</v>
      </c>
      <c r="B24" s="28">
        <v>99.999799999999993</v>
      </c>
      <c r="C24" s="28">
        <v>81.653499999999994</v>
      </c>
      <c r="D24" s="28">
        <v>56.047400000000003</v>
      </c>
      <c r="E24" s="28">
        <v>99.038399999999996</v>
      </c>
      <c r="F24" s="28">
        <v>34.465899999999998</v>
      </c>
      <c r="G24" s="29">
        <v>2053.13</v>
      </c>
      <c r="H24" s="2">
        <f t="shared" si="0"/>
        <v>21.572854699999997</v>
      </c>
      <c r="I24" s="33">
        <f t="shared" si="0"/>
        <v>14.807723080000001</v>
      </c>
      <c r="J24" s="12">
        <f t="shared" si="1"/>
        <v>2.1572854699999998E-2</v>
      </c>
      <c r="K24" s="10">
        <f t="shared" si="1"/>
        <v>1.480772308E-2</v>
      </c>
      <c r="L24" s="2">
        <f t="shared" si="2"/>
        <v>2.1572854699999998E-2</v>
      </c>
      <c r="M24" s="3">
        <f t="shared" si="2"/>
        <v>1.480772308E-2</v>
      </c>
    </row>
    <row r="25" spans="1:13" x14ac:dyDescent="0.25">
      <c r="A25" s="27">
        <v>23</v>
      </c>
      <c r="B25" s="28">
        <v>71.968900000000005</v>
      </c>
      <c r="C25" s="28">
        <v>88.377099999999999</v>
      </c>
      <c r="D25" s="28">
        <v>70.403899999999993</v>
      </c>
      <c r="E25" s="28">
        <v>112.992</v>
      </c>
      <c r="F25" s="28">
        <v>38.541899999999998</v>
      </c>
      <c r="G25" s="29">
        <v>2054.5500000000002</v>
      </c>
      <c r="H25" s="2">
        <f t="shared" si="0"/>
        <v>23.349229819999998</v>
      </c>
      <c r="I25" s="33">
        <f t="shared" si="0"/>
        <v>18.600710379999999</v>
      </c>
      <c r="J25" s="12">
        <f t="shared" si="1"/>
        <v>2.3349229819999998E-2</v>
      </c>
      <c r="K25" s="10">
        <f t="shared" si="1"/>
        <v>1.860071038E-2</v>
      </c>
      <c r="L25" s="2">
        <f t="shared" si="2"/>
        <v>2.3349229819999998E-2</v>
      </c>
      <c r="M25" s="3">
        <f t="shared" si="2"/>
        <v>1.860071038E-2</v>
      </c>
    </row>
    <row r="26" spans="1:13" x14ac:dyDescent="0.25">
      <c r="A26" s="27">
        <v>24</v>
      </c>
      <c r="B26" s="28">
        <v>51.794600000000003</v>
      </c>
      <c r="C26" s="28">
        <v>96.807199999999995</v>
      </c>
      <c r="D26" s="28">
        <v>89.043999999999997</v>
      </c>
      <c r="E26" s="28">
        <v>131.53100000000001</v>
      </c>
      <c r="F26" s="28">
        <v>42.6081</v>
      </c>
      <c r="G26" s="29">
        <v>2056</v>
      </c>
      <c r="H26" s="2">
        <f t="shared" si="0"/>
        <v>25.576462239999998</v>
      </c>
      <c r="I26" s="33">
        <f t="shared" si="0"/>
        <v>23.5254248</v>
      </c>
      <c r="J26" s="12">
        <f t="shared" si="1"/>
        <v>2.5576462239999997E-2</v>
      </c>
      <c r="K26" s="10">
        <f t="shared" si="1"/>
        <v>2.35254248E-2</v>
      </c>
      <c r="L26" s="2">
        <f t="shared" si="2"/>
        <v>2.5576462239999997E-2</v>
      </c>
      <c r="M26" s="3">
        <f t="shared" si="2"/>
        <v>2.35254248E-2</v>
      </c>
    </row>
    <row r="27" spans="1:13" x14ac:dyDescent="0.25">
      <c r="A27" s="27">
        <v>25</v>
      </c>
      <c r="B27" s="28">
        <v>37.275300000000001</v>
      </c>
      <c r="C27" s="28">
        <v>107.249</v>
      </c>
      <c r="D27" s="28">
        <v>113.142</v>
      </c>
      <c r="E27" s="28">
        <v>155.89599999999999</v>
      </c>
      <c r="F27" s="28">
        <v>46.531700000000001</v>
      </c>
      <c r="G27" s="29">
        <v>2058.37</v>
      </c>
      <c r="H27" s="2">
        <f t="shared" si="0"/>
        <v>28.335185799999998</v>
      </c>
      <c r="I27" s="33">
        <f t="shared" si="0"/>
        <v>29.892116399999999</v>
      </c>
      <c r="J27" s="12">
        <f t="shared" si="1"/>
        <v>2.8335185799999999E-2</v>
      </c>
      <c r="K27" s="10">
        <f t="shared" si="1"/>
        <v>2.9892116399999998E-2</v>
      </c>
      <c r="L27" s="2">
        <f t="shared" si="2"/>
        <v>2.8335185799999999E-2</v>
      </c>
      <c r="M27" s="3">
        <f t="shared" si="2"/>
        <v>2.9892116399999998E-2</v>
      </c>
    </row>
    <row r="28" spans="1:13" x14ac:dyDescent="0.25">
      <c r="A28" s="27">
        <v>26</v>
      </c>
      <c r="B28" s="28">
        <v>26.8263</v>
      </c>
      <c r="C28" s="28">
        <v>120.54900000000001</v>
      </c>
      <c r="D28" s="28">
        <v>144.036</v>
      </c>
      <c r="E28" s="28">
        <v>187.82499999999999</v>
      </c>
      <c r="F28" s="28">
        <v>50.072800000000001</v>
      </c>
      <c r="G28" s="29">
        <v>2059.9899999999998</v>
      </c>
      <c r="H28" s="2">
        <f t="shared" si="0"/>
        <v>31.849045799999999</v>
      </c>
      <c r="I28" s="33">
        <f t="shared" si="0"/>
        <v>38.054311200000001</v>
      </c>
      <c r="J28" s="12">
        <f t="shared" si="1"/>
        <v>3.1849045799999996E-2</v>
      </c>
      <c r="K28" s="10">
        <f t="shared" si="1"/>
        <v>3.8054311200000003E-2</v>
      </c>
      <c r="L28" s="2">
        <f t="shared" si="2"/>
        <v>3.1849045799999996E-2</v>
      </c>
      <c r="M28" s="3">
        <f t="shared" si="2"/>
        <v>3.8054311200000003E-2</v>
      </c>
    </row>
    <row r="29" spans="1:13" x14ac:dyDescent="0.25">
      <c r="A29" s="27">
        <v>27</v>
      </c>
      <c r="B29" s="28">
        <v>19.3063</v>
      </c>
      <c r="C29" s="28">
        <v>137.285</v>
      </c>
      <c r="D29" s="28">
        <v>183.58600000000001</v>
      </c>
      <c r="E29" s="28">
        <v>229.24</v>
      </c>
      <c r="F29" s="28">
        <v>53.211100000000002</v>
      </c>
      <c r="G29" s="29">
        <v>2061.79</v>
      </c>
      <c r="H29" s="2">
        <f t="shared" si="0"/>
        <v>36.270696999999998</v>
      </c>
      <c r="I29" s="33">
        <f t="shared" si="0"/>
        <v>48.503421199999998</v>
      </c>
      <c r="J29" s="12">
        <f t="shared" si="1"/>
        <v>3.6270696999999998E-2</v>
      </c>
      <c r="K29" s="10">
        <f t="shared" si="1"/>
        <v>4.8503421200000001E-2</v>
      </c>
      <c r="L29" s="2">
        <f t="shared" si="2"/>
        <v>3.6270696999999998E-2</v>
      </c>
      <c r="M29" s="3">
        <f t="shared" si="2"/>
        <v>4.8503421200000001E-2</v>
      </c>
    </row>
    <row r="30" spans="1:13" x14ac:dyDescent="0.25">
      <c r="A30" s="27">
        <v>28</v>
      </c>
      <c r="B30" s="28">
        <v>13.894600000000001</v>
      </c>
      <c r="C30" s="28">
        <v>159.09299999999999</v>
      </c>
      <c r="D30" s="28">
        <v>235.09899999999999</v>
      </c>
      <c r="E30" s="28">
        <v>283.86900000000003</v>
      </c>
      <c r="F30" s="28">
        <v>55.913499999999999</v>
      </c>
      <c r="G30" s="29">
        <v>2064.69</v>
      </c>
      <c r="H30" s="2">
        <f t="shared" si="0"/>
        <v>42.032370599999993</v>
      </c>
      <c r="I30" s="33">
        <f t="shared" si="0"/>
        <v>62.113155799999994</v>
      </c>
      <c r="J30" s="12">
        <f t="shared" si="1"/>
        <v>4.2032370599999994E-2</v>
      </c>
      <c r="K30" s="10">
        <f t="shared" si="1"/>
        <v>6.2113155799999993E-2</v>
      </c>
      <c r="L30" s="2">
        <f t="shared" si="2"/>
        <v>4.2032370599999994E-2</v>
      </c>
      <c r="M30" s="3">
        <f t="shared" si="2"/>
        <v>6.2113155799999993E-2</v>
      </c>
    </row>
    <row r="31" spans="1:13" x14ac:dyDescent="0.25">
      <c r="A31" s="27">
        <v>29</v>
      </c>
      <c r="B31" s="28">
        <v>9.9998400000000007</v>
      </c>
      <c r="C31" s="28">
        <v>187.32599999999999</v>
      </c>
      <c r="D31" s="28">
        <v>299.98399999999998</v>
      </c>
      <c r="E31" s="28">
        <v>353.66899999999998</v>
      </c>
      <c r="F31" s="28">
        <v>58.017099999999999</v>
      </c>
      <c r="G31" s="29">
        <v>2066.94</v>
      </c>
      <c r="H31" s="2">
        <f t="shared" si="0"/>
        <v>49.491529199999995</v>
      </c>
      <c r="I31" s="33">
        <f t="shared" si="0"/>
        <v>79.255772799999988</v>
      </c>
      <c r="J31" s="12">
        <f t="shared" si="1"/>
        <v>4.9491529199999995E-2</v>
      </c>
      <c r="K31" s="10">
        <f t="shared" si="1"/>
        <v>7.9255772799999985E-2</v>
      </c>
      <c r="L31" s="2">
        <f t="shared" si="2"/>
        <v>4.9491529199999995E-2</v>
      </c>
      <c r="M31" s="3">
        <f t="shared" si="2"/>
        <v>7.9255772799999985E-2</v>
      </c>
    </row>
    <row r="32" spans="1:13" x14ac:dyDescent="0.25">
      <c r="A32" s="27">
        <v>30</v>
      </c>
      <c r="B32" s="28">
        <v>7.1967999999999996</v>
      </c>
      <c r="C32" s="28">
        <v>223.607</v>
      </c>
      <c r="D32" s="28">
        <v>385.755</v>
      </c>
      <c r="E32" s="28">
        <v>445.87799999999999</v>
      </c>
      <c r="F32" s="28">
        <v>59.900799999999997</v>
      </c>
      <c r="G32" s="29">
        <v>2069.29</v>
      </c>
      <c r="H32" s="2">
        <f t="shared" si="0"/>
        <v>59.076969399999996</v>
      </c>
      <c r="I32" s="33">
        <f t="shared" si="0"/>
        <v>101.916471</v>
      </c>
      <c r="J32" s="12">
        <f t="shared" si="1"/>
        <v>5.9076969399999998E-2</v>
      </c>
      <c r="K32" s="10">
        <f t="shared" si="1"/>
        <v>0.10191647099999999</v>
      </c>
      <c r="L32" s="2">
        <f t="shared" si="2"/>
        <v>5.9076969399999998E-2</v>
      </c>
      <c r="M32" s="3">
        <f t="shared" si="2"/>
        <v>0.10191647099999999</v>
      </c>
    </row>
    <row r="33" spans="1:13" x14ac:dyDescent="0.25">
      <c r="A33" s="27">
        <v>31</v>
      </c>
      <c r="B33" s="28">
        <v>5.17943</v>
      </c>
      <c r="C33" s="28">
        <v>271.44299999999998</v>
      </c>
      <c r="D33" s="28">
        <v>493.46800000000002</v>
      </c>
      <c r="E33" s="28">
        <v>563.19799999999998</v>
      </c>
      <c r="F33" s="28">
        <v>61.186</v>
      </c>
      <c r="G33" s="29">
        <v>2073.5500000000002</v>
      </c>
      <c r="H33" s="2">
        <f t="shared" si="0"/>
        <v>71.715240599999987</v>
      </c>
      <c r="I33" s="33">
        <f t="shared" si="0"/>
        <v>130.37424559999999</v>
      </c>
      <c r="J33" s="12">
        <f t="shared" si="1"/>
        <v>7.1715240599999994E-2</v>
      </c>
      <c r="K33" s="10">
        <f t="shared" si="1"/>
        <v>0.13037424559999999</v>
      </c>
      <c r="L33" s="2">
        <f t="shared" si="2"/>
        <v>7.1715240599999994E-2</v>
      </c>
      <c r="M33" s="3">
        <f t="shared" si="2"/>
        <v>0.13037424559999999</v>
      </c>
    </row>
    <row r="34" spans="1:13" x14ac:dyDescent="0.25">
      <c r="A34" s="27">
        <v>32</v>
      </c>
      <c r="B34" s="28">
        <v>3.72756</v>
      </c>
      <c r="C34" s="28">
        <v>339.35599999999999</v>
      </c>
      <c r="D34" s="28">
        <v>639.64</v>
      </c>
      <c r="E34" s="28">
        <v>724.08699999999999</v>
      </c>
      <c r="F34" s="28">
        <v>62.052199999999999</v>
      </c>
      <c r="G34" s="29">
        <v>2077</v>
      </c>
      <c r="H34" s="2">
        <f t="shared" si="0"/>
        <v>89.6578552</v>
      </c>
      <c r="I34" s="33">
        <f t="shared" si="0"/>
        <v>168.99288799999999</v>
      </c>
      <c r="J34" s="12">
        <f t="shared" si="1"/>
        <v>8.9657855199999997E-2</v>
      </c>
      <c r="K34" s="10">
        <f t="shared" si="1"/>
        <v>0.16899288799999998</v>
      </c>
      <c r="L34" s="2">
        <f t="shared" si="2"/>
        <v>8.9657855199999997E-2</v>
      </c>
      <c r="M34" s="3">
        <f t="shared" si="2"/>
        <v>0.16899288799999998</v>
      </c>
    </row>
    <row r="35" spans="1:13" x14ac:dyDescent="0.25">
      <c r="A35" s="27">
        <v>33</v>
      </c>
      <c r="B35" s="28">
        <v>2.6826699999999999</v>
      </c>
      <c r="C35" s="28">
        <v>445.60700000000003</v>
      </c>
      <c r="D35" s="28">
        <v>805.95699999999999</v>
      </c>
      <c r="E35" s="28">
        <v>920.94</v>
      </c>
      <c r="F35" s="28">
        <v>61.062199999999997</v>
      </c>
      <c r="G35" s="29">
        <v>2079.39</v>
      </c>
      <c r="H35" s="2">
        <f t="shared" si="0"/>
        <v>117.7293694</v>
      </c>
      <c r="I35" s="33">
        <f t="shared" si="0"/>
        <v>212.93383939999998</v>
      </c>
      <c r="J35" s="12">
        <f t="shared" si="1"/>
        <v>0.11772936939999999</v>
      </c>
      <c r="K35" s="10">
        <f t="shared" si="1"/>
        <v>0.21293383939999999</v>
      </c>
      <c r="L35" s="2">
        <f t="shared" si="2"/>
        <v>0.11772936939999999</v>
      </c>
      <c r="M35" s="3">
        <f t="shared" si="2"/>
        <v>0.21293383939999999</v>
      </c>
    </row>
    <row r="36" spans="1:13" x14ac:dyDescent="0.25">
      <c r="A36" s="27">
        <v>34</v>
      </c>
      <c r="B36" s="28">
        <v>1.93069</v>
      </c>
      <c r="C36" s="28">
        <v>553.67200000000003</v>
      </c>
      <c r="D36" s="28">
        <v>1044.96</v>
      </c>
      <c r="E36" s="28">
        <v>1182.58</v>
      </c>
      <c r="F36" s="28">
        <v>62.083199999999998</v>
      </c>
      <c r="G36" s="29">
        <v>2081.9699999999998</v>
      </c>
      <c r="H36" s="2">
        <f t="shared" si="0"/>
        <v>146.28014239999999</v>
      </c>
      <c r="I36" s="33">
        <f t="shared" si="0"/>
        <v>276.07843200000002</v>
      </c>
      <c r="J36" s="12">
        <f t="shared" si="1"/>
        <v>0.14628014239999998</v>
      </c>
      <c r="K36" s="10">
        <f t="shared" si="1"/>
        <v>0.27607843200000004</v>
      </c>
      <c r="L36" s="2">
        <f t="shared" si="2"/>
        <v>0.14628014239999998</v>
      </c>
      <c r="M36" s="3">
        <f t="shared" si="2"/>
        <v>0.27607843200000004</v>
      </c>
    </row>
    <row r="37" spans="1:13" x14ac:dyDescent="0.25">
      <c r="A37" s="27">
        <v>35</v>
      </c>
      <c r="B37" s="28">
        <v>1.3895299999999999</v>
      </c>
      <c r="C37" s="28">
        <v>797.05100000000004</v>
      </c>
      <c r="D37" s="28">
        <v>1273.21</v>
      </c>
      <c r="E37" s="28">
        <v>1502.12</v>
      </c>
      <c r="F37" s="28">
        <v>57.952800000000003</v>
      </c>
      <c r="G37" s="29">
        <v>2086.13</v>
      </c>
      <c r="H37" s="2">
        <f t="shared" si="0"/>
        <v>210.58087420000001</v>
      </c>
      <c r="I37" s="33">
        <f t="shared" si="0"/>
        <v>336.38208200000003</v>
      </c>
      <c r="J37" s="12">
        <f t="shared" si="1"/>
        <v>0.21058087420000002</v>
      </c>
      <c r="K37" s="10">
        <f t="shared" si="1"/>
        <v>0.33638208200000003</v>
      </c>
      <c r="L37" s="2">
        <f t="shared" si="2"/>
        <v>0.21058087420000002</v>
      </c>
      <c r="M37" s="3">
        <f t="shared" si="2"/>
        <v>0.33638208200000003</v>
      </c>
    </row>
    <row r="38" spans="1:13" x14ac:dyDescent="0.25">
      <c r="A38" s="27">
        <v>36</v>
      </c>
      <c r="B38" s="28">
        <v>1.0000100000000001</v>
      </c>
      <c r="C38" s="28">
        <v>1026.82</v>
      </c>
      <c r="D38" s="28">
        <v>1609.48</v>
      </c>
      <c r="E38" s="28">
        <v>1909.14</v>
      </c>
      <c r="F38" s="28">
        <v>57.462800000000001</v>
      </c>
      <c r="G38" s="29">
        <v>2089</v>
      </c>
      <c r="H38" s="2">
        <f t="shared" si="0"/>
        <v>271.285844</v>
      </c>
      <c r="I38" s="33">
        <f t="shared" si="0"/>
        <v>425.22461599999997</v>
      </c>
      <c r="J38" s="12">
        <f t="shared" si="1"/>
        <v>0.271285844</v>
      </c>
      <c r="K38" s="10">
        <f t="shared" si="1"/>
        <v>0.42522461599999994</v>
      </c>
      <c r="L38" s="2">
        <f t="shared" si="2"/>
        <v>0.271285844</v>
      </c>
      <c r="M38" s="3">
        <f t="shared" si="2"/>
        <v>0.42522461599999994</v>
      </c>
    </row>
    <row r="39" spans="1:13" x14ac:dyDescent="0.25">
      <c r="A39" s="27">
        <v>37</v>
      </c>
      <c r="B39" s="28">
        <v>0.71967999999999999</v>
      </c>
      <c r="C39" s="28">
        <v>1504.79</v>
      </c>
      <c r="D39" s="28">
        <v>1926.45</v>
      </c>
      <c r="E39" s="28">
        <v>2444.5100000000002</v>
      </c>
      <c r="F39" s="28">
        <v>52.005800000000001</v>
      </c>
      <c r="G39" s="29">
        <v>2092.1</v>
      </c>
      <c r="H39" s="2">
        <f t="shared" si="0"/>
        <v>397.565518</v>
      </c>
      <c r="I39" s="33">
        <f t="shared" si="0"/>
        <v>508.96809000000002</v>
      </c>
      <c r="J39" s="12">
        <f t="shared" si="1"/>
        <v>0.39756551800000001</v>
      </c>
      <c r="K39" s="10">
        <f t="shared" si="1"/>
        <v>0.50896808999999998</v>
      </c>
      <c r="L39" s="2">
        <f t="shared" si="2"/>
        <v>0.39756551800000001</v>
      </c>
      <c r="M39" s="3">
        <f t="shared" si="2"/>
        <v>0.50896808999999998</v>
      </c>
    </row>
    <row r="40" spans="1:13" x14ac:dyDescent="0.25">
      <c r="A40" s="27">
        <v>38</v>
      </c>
      <c r="B40" s="28">
        <v>0.51794600000000002</v>
      </c>
      <c r="C40" s="28">
        <v>1815.03</v>
      </c>
      <c r="D40" s="28">
        <v>2301.87</v>
      </c>
      <c r="E40" s="28">
        <v>2931.37</v>
      </c>
      <c r="F40" s="28">
        <v>51.744199999999999</v>
      </c>
      <c r="G40" s="29">
        <v>2098.2600000000002</v>
      </c>
      <c r="H40" s="2">
        <f t="shared" si="0"/>
        <v>479.53092599999997</v>
      </c>
      <c r="I40" s="33">
        <f t="shared" si="0"/>
        <v>608.15405399999997</v>
      </c>
      <c r="J40" s="12">
        <f t="shared" si="1"/>
        <v>0.47953092599999997</v>
      </c>
      <c r="K40" s="10">
        <f t="shared" si="1"/>
        <v>0.608154054</v>
      </c>
      <c r="L40" s="2">
        <f t="shared" si="2"/>
        <v>0.47953092599999997</v>
      </c>
      <c r="M40" s="3">
        <f t="shared" si="2"/>
        <v>0.608154054</v>
      </c>
    </row>
    <row r="41" spans="1:13" x14ac:dyDescent="0.25">
      <c r="A41" s="27">
        <v>39</v>
      </c>
      <c r="B41" s="28">
        <v>0.372755</v>
      </c>
      <c r="C41" s="28">
        <v>2575.67</v>
      </c>
      <c r="D41" s="28">
        <v>2305.0500000000002</v>
      </c>
      <c r="E41" s="28">
        <v>3456.49</v>
      </c>
      <c r="F41" s="28">
        <v>41.8264</v>
      </c>
      <c r="G41" s="29">
        <v>2102.33</v>
      </c>
      <c r="H41" s="2">
        <f t="shared" si="0"/>
        <v>680.49201400000004</v>
      </c>
      <c r="I41" s="33">
        <f t="shared" si="0"/>
        <v>608.99421000000007</v>
      </c>
      <c r="J41" s="12">
        <f t="shared" si="1"/>
        <v>0.68049201400000003</v>
      </c>
      <c r="K41" s="10">
        <f t="shared" si="1"/>
        <v>0.60899421000000009</v>
      </c>
      <c r="L41" s="2">
        <f t="shared" si="2"/>
        <v>0.68049201400000003</v>
      </c>
      <c r="M41" s="3">
        <f t="shared" si="2"/>
        <v>0.60899421000000009</v>
      </c>
    </row>
    <row r="42" spans="1:13" x14ac:dyDescent="0.25">
      <c r="A42" s="27">
        <v>40</v>
      </c>
      <c r="B42" s="28">
        <v>0.26826499999999998</v>
      </c>
      <c r="C42" s="28">
        <v>3044.85</v>
      </c>
      <c r="D42" s="28">
        <v>2443.17</v>
      </c>
      <c r="E42" s="28">
        <v>3903.87</v>
      </c>
      <c r="F42" s="28">
        <v>38.743299999999998</v>
      </c>
      <c r="G42" s="29">
        <v>2107.0500000000002</v>
      </c>
      <c r="H42" s="2">
        <f t="shared" si="0"/>
        <v>804.44936999999993</v>
      </c>
      <c r="I42" s="33">
        <f t="shared" si="0"/>
        <v>645.48551399999997</v>
      </c>
      <c r="J42" s="12">
        <f t="shared" si="1"/>
        <v>0.80444936999999994</v>
      </c>
      <c r="K42" s="10">
        <f t="shared" si="1"/>
        <v>0.64548551399999998</v>
      </c>
      <c r="L42" s="2">
        <f t="shared" si="2"/>
        <v>0.80444936999999994</v>
      </c>
      <c r="M42" s="3">
        <f t="shared" si="2"/>
        <v>0.64548551399999998</v>
      </c>
    </row>
    <row r="43" spans="1:13" x14ac:dyDescent="0.25">
      <c r="A43" s="27">
        <v>41</v>
      </c>
      <c r="B43" s="28">
        <v>0.19306799999999999</v>
      </c>
      <c r="C43" s="28">
        <v>3625.42</v>
      </c>
      <c r="D43" s="28">
        <v>2329.38</v>
      </c>
      <c r="E43" s="28">
        <v>4309.25</v>
      </c>
      <c r="F43" s="28">
        <v>32.721299999999999</v>
      </c>
      <c r="G43" s="29">
        <v>2113.0100000000002</v>
      </c>
      <c r="H43" s="2">
        <f t="shared" si="0"/>
        <v>957.83596399999999</v>
      </c>
      <c r="I43" s="33">
        <f t="shared" si="0"/>
        <v>615.42219599999999</v>
      </c>
      <c r="J43" s="12">
        <f t="shared" si="1"/>
        <v>0.95783596400000004</v>
      </c>
      <c r="K43" s="10">
        <f t="shared" si="1"/>
        <v>0.61542219600000003</v>
      </c>
      <c r="L43" s="2">
        <f t="shared" si="2"/>
        <v>0.95783596400000004</v>
      </c>
      <c r="M43" s="3">
        <f t="shared" si="2"/>
        <v>0.61542219600000003</v>
      </c>
    </row>
    <row r="44" spans="1:13" x14ac:dyDescent="0.25">
      <c r="A44" s="27">
        <v>42</v>
      </c>
      <c r="B44" s="28">
        <v>0.13894899999999999</v>
      </c>
      <c r="C44" s="28">
        <v>4658.29</v>
      </c>
      <c r="D44" s="28">
        <v>2328.09</v>
      </c>
      <c r="E44" s="28">
        <v>5207.6499999999996</v>
      </c>
      <c r="F44" s="28">
        <v>26.554600000000001</v>
      </c>
      <c r="G44" s="29">
        <v>2120.41</v>
      </c>
      <c r="H44" s="2">
        <f t="shared" si="0"/>
        <v>1230.7202179999999</v>
      </c>
      <c r="I44" s="33">
        <f t="shared" si="0"/>
        <v>615.08137799999997</v>
      </c>
      <c r="J44" s="12">
        <f t="shared" si="1"/>
        <v>1.2307202179999999</v>
      </c>
      <c r="K44" s="10">
        <f t="shared" si="1"/>
        <v>0.61508137799999996</v>
      </c>
      <c r="L44" s="2">
        <f t="shared" si="2"/>
        <v>1.2307202179999999</v>
      </c>
      <c r="M44" s="3">
        <f t="shared" si="2"/>
        <v>0.61508137799999996</v>
      </c>
    </row>
    <row r="45" spans="1:13" x14ac:dyDescent="0.25">
      <c r="A45" s="27">
        <v>43</v>
      </c>
      <c r="B45" s="28">
        <v>9.9998900000000002E-2</v>
      </c>
      <c r="C45" s="28">
        <v>5346.95</v>
      </c>
      <c r="D45" s="28">
        <v>2408.6</v>
      </c>
      <c r="E45" s="28">
        <v>5864.4</v>
      </c>
      <c r="F45" s="28">
        <v>24.249700000000001</v>
      </c>
      <c r="G45" s="29">
        <v>2129.85</v>
      </c>
      <c r="H45" s="2">
        <f t="shared" si="0"/>
        <v>1412.66419</v>
      </c>
      <c r="I45" s="33">
        <f t="shared" si="0"/>
        <v>636.3521199999999</v>
      </c>
      <c r="J45" s="12">
        <f t="shared" si="1"/>
        <v>1.4126641899999999</v>
      </c>
      <c r="K45" s="10">
        <f t="shared" si="1"/>
        <v>0.63635211999999985</v>
      </c>
      <c r="L45" s="2">
        <f t="shared" si="2"/>
        <v>1.4126641899999999</v>
      </c>
      <c r="M45" s="3">
        <f t="shared" si="2"/>
        <v>0.63635211999999985</v>
      </c>
    </row>
    <row r="46" spans="1:13" x14ac:dyDescent="0.25">
      <c r="A46" s="27">
        <v>44</v>
      </c>
      <c r="B46" s="28">
        <v>7.1968299999999999E-2</v>
      </c>
      <c r="C46" s="28">
        <v>6284.11</v>
      </c>
      <c r="D46" s="28">
        <v>2341.8000000000002</v>
      </c>
      <c r="E46" s="28">
        <v>6706.27</v>
      </c>
      <c r="F46" s="28">
        <v>20.438099999999999</v>
      </c>
      <c r="G46" s="29">
        <v>2141.9899999999998</v>
      </c>
      <c r="H46" s="2">
        <f t="shared" si="0"/>
        <v>1660.2618619999998</v>
      </c>
      <c r="I46" s="33">
        <f t="shared" si="0"/>
        <v>618.70356000000004</v>
      </c>
      <c r="J46" s="12">
        <f t="shared" si="1"/>
        <v>1.6602618619999998</v>
      </c>
      <c r="K46" s="10">
        <f t="shared" si="1"/>
        <v>0.61870356000000004</v>
      </c>
      <c r="L46" s="2">
        <f t="shared" si="2"/>
        <v>1.6602618619999998</v>
      </c>
      <c r="M46" s="3"/>
    </row>
    <row r="47" spans="1:13" x14ac:dyDescent="0.25">
      <c r="A47" s="27">
        <v>45</v>
      </c>
      <c r="B47" s="28">
        <v>5.1793899999999997E-2</v>
      </c>
      <c r="C47" s="28">
        <v>6818.69</v>
      </c>
      <c r="D47" s="28">
        <v>2190.5500000000002</v>
      </c>
      <c r="E47" s="28">
        <v>7161.92</v>
      </c>
      <c r="F47" s="28">
        <v>17.809999999999999</v>
      </c>
      <c r="G47" s="29">
        <v>2157.9899999999998</v>
      </c>
      <c r="H47" s="2">
        <f t="shared" si="0"/>
        <v>1801.4978979999999</v>
      </c>
      <c r="I47" s="33">
        <f t="shared" si="0"/>
        <v>578.74331000000006</v>
      </c>
      <c r="J47" s="12">
        <f t="shared" si="1"/>
        <v>1.8014978979999998</v>
      </c>
      <c r="K47" s="10">
        <f t="shared" si="1"/>
        <v>0.57874331000000001</v>
      </c>
      <c r="L47" s="2">
        <f t="shared" si="2"/>
        <v>1.8014978979999998</v>
      </c>
      <c r="M47" s="3"/>
    </row>
    <row r="48" spans="1:13" x14ac:dyDescent="0.25">
      <c r="A48" s="27">
        <v>46</v>
      </c>
      <c r="B48" s="28">
        <v>3.7275599999999999E-2</v>
      </c>
      <c r="C48" s="28">
        <v>7075.6</v>
      </c>
      <c r="D48" s="28">
        <v>1860.49</v>
      </c>
      <c r="E48" s="28">
        <v>7316.12</v>
      </c>
      <c r="F48" s="28">
        <v>14.732100000000001</v>
      </c>
      <c r="G48" s="29">
        <v>2207.16</v>
      </c>
      <c r="H48" s="2">
        <f t="shared" si="0"/>
        <v>1869.3735200000001</v>
      </c>
      <c r="I48" s="33">
        <f t="shared" si="0"/>
        <v>491.54145799999998</v>
      </c>
      <c r="J48" s="12">
        <f t="shared" si="1"/>
        <v>1.8693735200000001</v>
      </c>
      <c r="K48" s="10">
        <f t="shared" si="1"/>
        <v>0.49154145799999999</v>
      </c>
      <c r="L48" s="2">
        <f t="shared" si="2"/>
        <v>1.8693735200000001</v>
      </c>
      <c r="M48" s="3"/>
    </row>
    <row r="49" spans="1:13" x14ac:dyDescent="0.25">
      <c r="A49" s="27">
        <v>47</v>
      </c>
      <c r="B49" s="28">
        <v>2.6826900000000001E-2</v>
      </c>
      <c r="C49" s="28">
        <v>6804.98</v>
      </c>
      <c r="D49" s="28">
        <v>434.11</v>
      </c>
      <c r="E49" s="28">
        <v>6818.81</v>
      </c>
      <c r="F49" s="28">
        <v>3.6501299999999999</v>
      </c>
      <c r="G49" s="29">
        <v>2312.83</v>
      </c>
      <c r="H49" s="2">
        <f t="shared" si="0"/>
        <v>1797.8757159999998</v>
      </c>
      <c r="I49" s="33">
        <f t="shared" si="0"/>
        <v>114.691862</v>
      </c>
      <c r="J49" s="12">
        <f t="shared" si="1"/>
        <v>1.7978757159999998</v>
      </c>
      <c r="K49" s="10">
        <f t="shared" si="1"/>
        <v>0.11469186200000001</v>
      </c>
      <c r="L49" s="2">
        <f t="shared" si="2"/>
        <v>1.7978757159999998</v>
      </c>
      <c r="M49" s="3">
        <f t="shared" si="2"/>
        <v>0.11469186200000001</v>
      </c>
    </row>
    <row r="50" spans="1:13" x14ac:dyDescent="0.25">
      <c r="A50" s="27">
        <v>48</v>
      </c>
      <c r="B50" s="28">
        <v>1.93072E-2</v>
      </c>
      <c r="C50" s="28">
        <v>6980.07</v>
      </c>
      <c r="D50" s="28">
        <v>1322.68</v>
      </c>
      <c r="E50" s="28">
        <v>7104.28</v>
      </c>
      <c r="F50" s="28">
        <v>10.73</v>
      </c>
      <c r="G50" s="29">
        <v>2405.33</v>
      </c>
      <c r="H50" s="2">
        <f t="shared" si="0"/>
        <v>1844.1344939999999</v>
      </c>
      <c r="I50" s="33">
        <f t="shared" si="0"/>
        <v>349.45205600000003</v>
      </c>
      <c r="J50" s="12">
        <f t="shared" si="1"/>
        <v>1.844134494</v>
      </c>
      <c r="K50" s="10">
        <f t="shared" si="1"/>
        <v>0.34945205600000001</v>
      </c>
      <c r="L50" s="2">
        <f t="shared" si="2"/>
        <v>1.844134494</v>
      </c>
      <c r="M50" s="3"/>
    </row>
    <row r="51" spans="1:13" ht="16.5" thickBot="1" x14ac:dyDescent="0.3">
      <c r="A51" s="30">
        <v>49</v>
      </c>
      <c r="B51" s="31">
        <v>1.3894999999999999E-2</v>
      </c>
      <c r="C51" s="31">
        <v>6106.69</v>
      </c>
      <c r="D51" s="31">
        <v>1762.9</v>
      </c>
      <c r="E51" s="31">
        <v>6356.06</v>
      </c>
      <c r="F51" s="31">
        <v>16.102599999999999</v>
      </c>
      <c r="G51" s="32">
        <v>2459.5500000000002</v>
      </c>
      <c r="H51" s="7">
        <f t="shared" si="0"/>
        <v>1613.3874979999998</v>
      </c>
      <c r="I51" s="8">
        <f t="shared" si="0"/>
        <v>465.75817999999998</v>
      </c>
      <c r="J51" s="14">
        <f t="shared" si="1"/>
        <v>1.6133874979999998</v>
      </c>
      <c r="K51" s="15">
        <f t="shared" si="1"/>
        <v>0.46575817999999997</v>
      </c>
      <c r="L51" s="7">
        <f t="shared" si="2"/>
        <v>1.6133874979999998</v>
      </c>
      <c r="M51" s="34">
        <f t="shared" si="2"/>
        <v>0.46575817999999997</v>
      </c>
    </row>
  </sheetData>
  <mergeCells count="1">
    <mergeCell ref="A1:M1"/>
  </mergeCells>
  <conditionalFormatting sqref="L3:M51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zoomScale="115" zoomScaleNormal="115" workbookViewId="0">
      <selection sqref="A1:M1"/>
    </sheetView>
  </sheetViews>
  <sheetFormatPr baseColWidth="10" defaultColWidth="9.140625" defaultRowHeight="15.75" x14ac:dyDescent="0.25"/>
  <cols>
    <col min="1" max="1" width="10.7109375" style="1" customWidth="1"/>
    <col min="2" max="2" width="15.7109375" style="1" customWidth="1"/>
    <col min="3" max="7" width="10.7109375" style="1" customWidth="1"/>
    <col min="8" max="13" width="13.7109375" style="1" customWidth="1"/>
    <col min="14" max="16384" width="9.140625" style="1"/>
  </cols>
  <sheetData>
    <row r="1" spans="1:24" ht="18" customHeight="1" thickBot="1" x14ac:dyDescent="0.3">
      <c r="A1" s="57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24" ht="20.100000000000001" customHeight="1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  <c r="H2" s="23" t="s">
        <v>7</v>
      </c>
      <c r="I2" s="26" t="s">
        <v>8</v>
      </c>
      <c r="J2" s="24" t="s">
        <v>9</v>
      </c>
      <c r="K2" s="25" t="s">
        <v>10</v>
      </c>
      <c r="L2" s="23" t="s">
        <v>11</v>
      </c>
      <c r="M2" s="25" t="s">
        <v>12</v>
      </c>
    </row>
    <row r="3" spans="1:24" x14ac:dyDescent="0.25">
      <c r="A3" s="27">
        <v>1</v>
      </c>
      <c r="B3" s="28">
        <v>99998.5</v>
      </c>
      <c r="C3" s="28">
        <v>38.969799999999999</v>
      </c>
      <c r="D3" s="28">
        <v>2.7433000000000001</v>
      </c>
      <c r="E3" s="28">
        <v>39.066200000000002</v>
      </c>
      <c r="F3" s="28">
        <v>4.0267200000000001</v>
      </c>
      <c r="G3" s="29">
        <v>2014.78</v>
      </c>
      <c r="H3" s="2">
        <f>C3*0.2642</f>
        <v>10.295821159999999</v>
      </c>
      <c r="I3" s="1">
        <f>D3*0.2642</f>
        <v>0.72477985999999994</v>
      </c>
      <c r="J3" s="11">
        <f>H3/1000</f>
        <v>1.029582116E-2</v>
      </c>
      <c r="K3" s="10">
        <f>I3/1000</f>
        <v>7.2477985999999997E-4</v>
      </c>
      <c r="L3" s="2">
        <f>J3</f>
        <v>1.029582116E-2</v>
      </c>
      <c r="M3" s="3">
        <f>K3</f>
        <v>7.2477985999999997E-4</v>
      </c>
      <c r="O3" s="4"/>
      <c r="W3" s="5"/>
      <c r="X3" s="6"/>
    </row>
    <row r="4" spans="1:24" x14ac:dyDescent="0.25">
      <c r="A4" s="27">
        <v>2</v>
      </c>
      <c r="B4" s="28">
        <v>71968.100000000006</v>
      </c>
      <c r="C4" s="28">
        <v>38.260399999999997</v>
      </c>
      <c r="D4" s="28">
        <v>2.0587900000000001</v>
      </c>
      <c r="E4" s="28">
        <v>38.315800000000003</v>
      </c>
      <c r="F4" s="28">
        <v>3.0801099999999999</v>
      </c>
      <c r="G4" s="29">
        <v>2015.98</v>
      </c>
      <c r="H4" s="2">
        <f t="shared" ref="H4:I52" si="0">C4*0.2642</f>
        <v>10.108397679999999</v>
      </c>
      <c r="I4" s="1">
        <f t="shared" si="0"/>
        <v>0.54393231799999997</v>
      </c>
      <c r="J4" s="11">
        <f t="shared" ref="J4:K52" si="1">H4/1000</f>
        <v>1.0108397679999999E-2</v>
      </c>
      <c r="K4" s="10">
        <f t="shared" si="1"/>
        <v>5.4393231799999993E-4</v>
      </c>
      <c r="L4" s="2">
        <f t="shared" ref="L4:M52" si="2">J4</f>
        <v>1.0108397679999999E-2</v>
      </c>
      <c r="M4" s="3">
        <f t="shared" si="2"/>
        <v>5.4393231799999993E-4</v>
      </c>
    </row>
    <row r="5" spans="1:24" x14ac:dyDescent="0.25">
      <c r="A5" s="27">
        <v>3</v>
      </c>
      <c r="B5" s="28">
        <v>51794.1</v>
      </c>
      <c r="C5" s="28">
        <v>38.045400000000001</v>
      </c>
      <c r="D5" s="28">
        <v>1.7771600000000001</v>
      </c>
      <c r="E5" s="28">
        <v>38.0869</v>
      </c>
      <c r="F5" s="28">
        <v>2.67442</v>
      </c>
      <c r="G5" s="29">
        <v>2018.15</v>
      </c>
      <c r="H5" s="2">
        <f t="shared" si="0"/>
        <v>10.051594679999999</v>
      </c>
      <c r="I5" s="1">
        <f t="shared" si="0"/>
        <v>0.46952567200000001</v>
      </c>
      <c r="J5" s="11">
        <f t="shared" si="1"/>
        <v>1.005159468E-2</v>
      </c>
      <c r="K5" s="10">
        <f t="shared" si="1"/>
        <v>4.6952567200000001E-4</v>
      </c>
      <c r="L5" s="2">
        <f t="shared" si="2"/>
        <v>1.005159468E-2</v>
      </c>
      <c r="M5" s="3">
        <f t="shared" si="2"/>
        <v>4.6952567200000001E-4</v>
      </c>
    </row>
    <row r="6" spans="1:24" x14ac:dyDescent="0.25">
      <c r="A6" s="27">
        <v>4</v>
      </c>
      <c r="B6" s="28">
        <v>37275.300000000003</v>
      </c>
      <c r="C6" s="28">
        <v>38.003</v>
      </c>
      <c r="D6" s="28">
        <v>1.74522</v>
      </c>
      <c r="E6" s="28">
        <v>38.043100000000003</v>
      </c>
      <c r="F6" s="28">
        <v>2.6293500000000001</v>
      </c>
      <c r="G6" s="29">
        <v>2019.47</v>
      </c>
      <c r="H6" s="2">
        <f t="shared" si="0"/>
        <v>10.040392599999999</v>
      </c>
      <c r="I6" s="1">
        <f t="shared" si="0"/>
        <v>0.46108712399999996</v>
      </c>
      <c r="J6" s="11">
        <f t="shared" si="1"/>
        <v>1.0040392599999998E-2</v>
      </c>
      <c r="K6" s="10">
        <f t="shared" si="1"/>
        <v>4.6108712399999994E-4</v>
      </c>
      <c r="L6" s="2">
        <f t="shared" si="2"/>
        <v>1.0040392599999998E-2</v>
      </c>
      <c r="M6" s="3">
        <f t="shared" si="2"/>
        <v>4.6108712399999994E-4</v>
      </c>
    </row>
    <row r="7" spans="1:24" x14ac:dyDescent="0.25">
      <c r="A7" s="27">
        <v>5</v>
      </c>
      <c r="B7" s="28">
        <v>26826.9</v>
      </c>
      <c r="C7" s="28">
        <v>38.064399999999999</v>
      </c>
      <c r="D7" s="28">
        <v>1.73285</v>
      </c>
      <c r="E7" s="28">
        <v>38.1038</v>
      </c>
      <c r="F7" s="28">
        <v>2.6065399999999999</v>
      </c>
      <c r="G7" s="29">
        <v>2020.76</v>
      </c>
      <c r="H7" s="2">
        <f t="shared" si="0"/>
        <v>10.056614479999999</v>
      </c>
      <c r="I7" s="1">
        <f t="shared" si="0"/>
        <v>0.45781896999999999</v>
      </c>
      <c r="J7" s="11">
        <f t="shared" si="1"/>
        <v>1.0056614479999998E-2</v>
      </c>
      <c r="K7" s="10">
        <f t="shared" si="1"/>
        <v>4.5781897E-4</v>
      </c>
      <c r="L7" s="2">
        <f t="shared" si="2"/>
        <v>1.0056614479999998E-2</v>
      </c>
      <c r="M7" s="3">
        <f t="shared" si="2"/>
        <v>4.5781897E-4</v>
      </c>
    </row>
    <row r="8" spans="1:24" x14ac:dyDescent="0.25">
      <c r="A8" s="27">
        <v>6</v>
      </c>
      <c r="B8" s="28">
        <v>19306.7</v>
      </c>
      <c r="C8" s="28">
        <v>38.2318</v>
      </c>
      <c r="D8" s="28">
        <v>1.80358</v>
      </c>
      <c r="E8" s="28">
        <v>38.274299999999997</v>
      </c>
      <c r="F8" s="28">
        <v>2.7009300000000001</v>
      </c>
      <c r="G8" s="29">
        <v>2023.92</v>
      </c>
      <c r="H8" s="2">
        <f t="shared" si="0"/>
        <v>10.100841559999999</v>
      </c>
      <c r="I8" s="1">
        <f t="shared" si="0"/>
        <v>0.47650583599999996</v>
      </c>
      <c r="J8" s="11">
        <f t="shared" si="1"/>
        <v>1.0100841559999999E-2</v>
      </c>
      <c r="K8" s="10">
        <f t="shared" si="1"/>
        <v>4.7650583599999997E-4</v>
      </c>
      <c r="L8" s="2">
        <f t="shared" si="2"/>
        <v>1.0100841559999999E-2</v>
      </c>
      <c r="M8" s="3">
        <f t="shared" si="2"/>
        <v>4.7650583599999997E-4</v>
      </c>
    </row>
    <row r="9" spans="1:24" x14ac:dyDescent="0.25">
      <c r="A9" s="27">
        <v>7</v>
      </c>
      <c r="B9" s="28">
        <v>13894.8</v>
      </c>
      <c r="C9" s="28">
        <v>38.454099999999997</v>
      </c>
      <c r="D9" s="28">
        <v>1.9959199999999999</v>
      </c>
      <c r="E9" s="28">
        <v>38.505899999999997</v>
      </c>
      <c r="F9" s="28">
        <v>2.9712100000000001</v>
      </c>
      <c r="G9" s="29">
        <v>2026.14</v>
      </c>
      <c r="H9" s="2">
        <f t="shared" si="0"/>
        <v>10.159573219999999</v>
      </c>
      <c r="I9" s="1">
        <f t="shared" si="0"/>
        <v>0.52732206399999992</v>
      </c>
      <c r="J9" s="11">
        <f t="shared" si="1"/>
        <v>1.0159573219999999E-2</v>
      </c>
      <c r="K9" s="10">
        <f t="shared" si="1"/>
        <v>5.2732206399999995E-4</v>
      </c>
      <c r="L9" s="2">
        <f t="shared" si="2"/>
        <v>1.0159573219999999E-2</v>
      </c>
      <c r="M9" s="3">
        <f t="shared" si="2"/>
        <v>5.2732206399999995E-4</v>
      </c>
    </row>
    <row r="10" spans="1:24" x14ac:dyDescent="0.25">
      <c r="A10" s="27">
        <v>8</v>
      </c>
      <c r="B10" s="28">
        <v>9999.99</v>
      </c>
      <c r="C10" s="28">
        <v>38.621200000000002</v>
      </c>
      <c r="D10" s="28">
        <v>2.29392</v>
      </c>
      <c r="E10" s="28">
        <v>38.689300000000003</v>
      </c>
      <c r="F10" s="28">
        <v>3.3991099999999999</v>
      </c>
      <c r="G10" s="29">
        <v>2028.38</v>
      </c>
      <c r="H10" s="2">
        <f t="shared" si="0"/>
        <v>10.20372104</v>
      </c>
      <c r="I10" s="1">
        <f t="shared" si="0"/>
        <v>0.60605366399999994</v>
      </c>
      <c r="J10" s="11">
        <f t="shared" si="1"/>
        <v>1.0203721039999999E-2</v>
      </c>
      <c r="K10" s="10">
        <f t="shared" si="1"/>
        <v>6.060536639999999E-4</v>
      </c>
      <c r="L10" s="2">
        <f t="shared" si="2"/>
        <v>1.0203721039999999E-2</v>
      </c>
      <c r="M10" s="3">
        <f t="shared" si="2"/>
        <v>6.060536639999999E-4</v>
      </c>
    </row>
    <row r="11" spans="1:24" x14ac:dyDescent="0.25">
      <c r="A11" s="27">
        <v>9</v>
      </c>
      <c r="B11" s="28">
        <v>7196.78</v>
      </c>
      <c r="C11" s="28">
        <v>39.018599999999999</v>
      </c>
      <c r="D11" s="28">
        <v>2.5982599999999998</v>
      </c>
      <c r="E11" s="28">
        <v>39.104999999999997</v>
      </c>
      <c r="F11" s="28">
        <v>3.80972</v>
      </c>
      <c r="G11" s="29">
        <v>2029.74</v>
      </c>
      <c r="H11" s="2">
        <f t="shared" si="0"/>
        <v>10.308714119999999</v>
      </c>
      <c r="I11" s="1">
        <f t="shared" si="0"/>
        <v>0.68646029199999992</v>
      </c>
      <c r="J11" s="11">
        <f t="shared" si="1"/>
        <v>1.030871412E-2</v>
      </c>
      <c r="K11" s="10">
        <f t="shared" si="1"/>
        <v>6.8646029199999987E-4</v>
      </c>
      <c r="L11" s="2">
        <f t="shared" si="2"/>
        <v>1.030871412E-2</v>
      </c>
      <c r="M11" s="3">
        <f t="shared" si="2"/>
        <v>6.8646029199999987E-4</v>
      </c>
    </row>
    <row r="12" spans="1:24" x14ac:dyDescent="0.25">
      <c r="A12" s="27">
        <v>10</v>
      </c>
      <c r="B12" s="28">
        <v>5179.41</v>
      </c>
      <c r="C12" s="28">
        <v>39.461199999999998</v>
      </c>
      <c r="D12" s="28">
        <v>2.9728400000000001</v>
      </c>
      <c r="E12" s="28">
        <v>39.573</v>
      </c>
      <c r="F12" s="28">
        <v>4.3082900000000004</v>
      </c>
      <c r="G12" s="29">
        <v>2031.04</v>
      </c>
      <c r="H12" s="2">
        <f t="shared" si="0"/>
        <v>10.42564904</v>
      </c>
      <c r="I12" s="1">
        <f t="shared" si="0"/>
        <v>0.78542432800000006</v>
      </c>
      <c r="J12" s="11">
        <f t="shared" si="1"/>
        <v>1.042564904E-2</v>
      </c>
      <c r="K12" s="10">
        <f t="shared" si="1"/>
        <v>7.8542432800000005E-4</v>
      </c>
      <c r="L12" s="2">
        <f t="shared" si="2"/>
        <v>1.042564904E-2</v>
      </c>
      <c r="M12" s="3">
        <f t="shared" si="2"/>
        <v>7.8542432800000005E-4</v>
      </c>
    </row>
    <row r="13" spans="1:24" x14ac:dyDescent="0.25">
      <c r="A13" s="27">
        <v>11</v>
      </c>
      <c r="B13" s="28">
        <v>3727.5</v>
      </c>
      <c r="C13" s="28">
        <v>40.084699999999998</v>
      </c>
      <c r="D13" s="28">
        <v>3.4396100000000001</v>
      </c>
      <c r="E13" s="28">
        <v>40.231999999999999</v>
      </c>
      <c r="F13" s="28">
        <v>4.9044600000000003</v>
      </c>
      <c r="G13" s="29">
        <v>2033.25</v>
      </c>
      <c r="H13" s="2">
        <f t="shared" si="0"/>
        <v>10.590377739999999</v>
      </c>
      <c r="I13" s="1">
        <f t="shared" si="0"/>
        <v>0.90874496199999999</v>
      </c>
      <c r="J13" s="11">
        <f t="shared" si="1"/>
        <v>1.0590377739999999E-2</v>
      </c>
      <c r="K13" s="10">
        <f t="shared" si="1"/>
        <v>9.0874496200000002E-4</v>
      </c>
      <c r="L13" s="2">
        <f t="shared" si="2"/>
        <v>1.0590377739999999E-2</v>
      </c>
      <c r="M13" s="3">
        <f t="shared" si="2"/>
        <v>9.0874496200000002E-4</v>
      </c>
    </row>
    <row r="14" spans="1:24" x14ac:dyDescent="0.25">
      <c r="A14" s="27">
        <v>12</v>
      </c>
      <c r="B14" s="28">
        <v>2682.63</v>
      </c>
      <c r="C14" s="28">
        <v>40.694299999999998</v>
      </c>
      <c r="D14" s="28">
        <v>3.98306</v>
      </c>
      <c r="E14" s="28">
        <v>40.888800000000003</v>
      </c>
      <c r="F14" s="28">
        <v>5.5901699999999996</v>
      </c>
      <c r="G14" s="29">
        <v>2034.54</v>
      </c>
      <c r="H14" s="2">
        <f t="shared" si="0"/>
        <v>10.751434059999999</v>
      </c>
      <c r="I14" s="1">
        <f t="shared" si="0"/>
        <v>1.0523244519999999</v>
      </c>
      <c r="J14" s="11">
        <f t="shared" si="1"/>
        <v>1.0751434059999999E-2</v>
      </c>
      <c r="K14" s="10">
        <f t="shared" si="1"/>
        <v>1.0523244519999998E-3</v>
      </c>
      <c r="L14" s="2">
        <f t="shared" si="2"/>
        <v>1.0751434059999999E-2</v>
      </c>
      <c r="M14" s="3">
        <f t="shared" si="2"/>
        <v>1.0523244519999998E-3</v>
      </c>
    </row>
    <row r="15" spans="1:24" x14ac:dyDescent="0.25">
      <c r="A15" s="27">
        <v>13</v>
      </c>
      <c r="B15" s="28">
        <v>1930.71</v>
      </c>
      <c r="C15" s="28">
        <v>41.396700000000003</v>
      </c>
      <c r="D15" s="28">
        <v>4.6275199999999996</v>
      </c>
      <c r="E15" s="28">
        <v>41.654499999999999</v>
      </c>
      <c r="F15" s="28">
        <v>6.3783099999999999</v>
      </c>
      <c r="G15" s="29">
        <v>2035.86</v>
      </c>
      <c r="H15" s="2">
        <f t="shared" si="0"/>
        <v>10.93700814</v>
      </c>
      <c r="I15" s="1">
        <f t="shared" si="0"/>
        <v>1.2225907839999999</v>
      </c>
      <c r="J15" s="11">
        <f t="shared" si="1"/>
        <v>1.0937008139999999E-2</v>
      </c>
      <c r="K15" s="10">
        <f t="shared" si="1"/>
        <v>1.2225907839999999E-3</v>
      </c>
      <c r="L15" s="2">
        <f t="shared" si="2"/>
        <v>1.0937008139999999E-2</v>
      </c>
      <c r="M15" s="3">
        <f t="shared" si="2"/>
        <v>1.2225907839999999E-3</v>
      </c>
    </row>
    <row r="16" spans="1:24" x14ac:dyDescent="0.25">
      <c r="A16" s="27">
        <v>14</v>
      </c>
      <c r="B16" s="28">
        <v>1389.5</v>
      </c>
      <c r="C16" s="28">
        <v>42.257899999999999</v>
      </c>
      <c r="D16" s="28">
        <v>5.3985500000000002</v>
      </c>
      <c r="E16" s="28">
        <v>42.601300000000002</v>
      </c>
      <c r="F16" s="28">
        <v>7.28024</v>
      </c>
      <c r="G16" s="29">
        <v>2038.08</v>
      </c>
      <c r="H16" s="2">
        <f t="shared" si="0"/>
        <v>11.16453718</v>
      </c>
      <c r="I16" s="1">
        <f t="shared" si="0"/>
        <v>1.42629691</v>
      </c>
      <c r="J16" s="11">
        <f t="shared" si="1"/>
        <v>1.116453718E-2</v>
      </c>
      <c r="K16" s="10">
        <f t="shared" si="1"/>
        <v>1.4262969100000001E-3</v>
      </c>
      <c r="L16" s="2">
        <f t="shared" si="2"/>
        <v>1.116453718E-2</v>
      </c>
      <c r="M16" s="3">
        <f t="shared" si="2"/>
        <v>1.4262969100000001E-3</v>
      </c>
    </row>
    <row r="17" spans="1:13" x14ac:dyDescent="0.25">
      <c r="A17" s="27">
        <v>15</v>
      </c>
      <c r="B17" s="28">
        <v>999.98699999999997</v>
      </c>
      <c r="C17" s="28">
        <v>43.195900000000002</v>
      </c>
      <c r="D17" s="28">
        <v>6.3086099999999998</v>
      </c>
      <c r="E17" s="28">
        <v>43.6541</v>
      </c>
      <c r="F17" s="28">
        <v>8.3091100000000004</v>
      </c>
      <c r="G17" s="29">
        <v>2039.32</v>
      </c>
      <c r="H17" s="2">
        <f t="shared" si="0"/>
        <v>11.41235678</v>
      </c>
      <c r="I17" s="1">
        <f t="shared" si="0"/>
        <v>1.6667347619999999</v>
      </c>
      <c r="J17" s="11">
        <f t="shared" si="1"/>
        <v>1.1412356779999999E-2</v>
      </c>
      <c r="K17" s="10">
        <f t="shared" si="1"/>
        <v>1.666734762E-3</v>
      </c>
      <c r="L17" s="2">
        <f t="shared" si="2"/>
        <v>1.1412356779999999E-2</v>
      </c>
      <c r="M17" s="3">
        <f t="shared" si="2"/>
        <v>1.666734762E-3</v>
      </c>
    </row>
    <row r="18" spans="1:13" x14ac:dyDescent="0.25">
      <c r="A18" s="27">
        <v>16</v>
      </c>
      <c r="B18" s="28">
        <v>719.68100000000004</v>
      </c>
      <c r="C18" s="28">
        <v>44.268999999999998</v>
      </c>
      <c r="D18" s="28">
        <v>7.3927699999999996</v>
      </c>
      <c r="E18" s="28">
        <v>44.881999999999998</v>
      </c>
      <c r="F18" s="28">
        <v>9.4807199999999998</v>
      </c>
      <c r="G18" s="29">
        <v>2040.61</v>
      </c>
      <c r="H18" s="2">
        <f t="shared" si="0"/>
        <v>11.695869799999999</v>
      </c>
      <c r="I18" s="1">
        <f t="shared" si="0"/>
        <v>1.9531698339999999</v>
      </c>
      <c r="J18" s="11">
        <f t="shared" si="1"/>
        <v>1.1695869799999998E-2</v>
      </c>
      <c r="K18" s="10">
        <f t="shared" si="1"/>
        <v>1.953169834E-3</v>
      </c>
      <c r="L18" s="2">
        <f t="shared" si="2"/>
        <v>1.1695869799999998E-2</v>
      </c>
      <c r="M18" s="3">
        <f t="shared" si="2"/>
        <v>1.953169834E-3</v>
      </c>
    </row>
    <row r="19" spans="1:13" x14ac:dyDescent="0.25">
      <c r="A19" s="27">
        <v>17</v>
      </c>
      <c r="B19" s="28">
        <v>517.94899999999996</v>
      </c>
      <c r="C19" s="28">
        <v>45.502099999999999</v>
      </c>
      <c r="D19" s="28">
        <v>8.7060200000000005</v>
      </c>
      <c r="E19" s="28">
        <v>46.327399999999997</v>
      </c>
      <c r="F19" s="28">
        <v>10.8316</v>
      </c>
      <c r="G19" s="29">
        <v>2041.95</v>
      </c>
      <c r="H19" s="2">
        <f t="shared" si="0"/>
        <v>12.021654819999998</v>
      </c>
      <c r="I19" s="1">
        <f t="shared" si="0"/>
        <v>2.3001304839999999</v>
      </c>
      <c r="J19" s="11">
        <f t="shared" si="1"/>
        <v>1.2021654819999998E-2</v>
      </c>
      <c r="K19" s="10">
        <f t="shared" si="1"/>
        <v>2.3001304839999999E-3</v>
      </c>
      <c r="L19" s="2">
        <f t="shared" si="2"/>
        <v>1.2021654819999998E-2</v>
      </c>
      <c r="M19" s="3">
        <f t="shared" si="2"/>
        <v>2.3001304839999999E-3</v>
      </c>
    </row>
    <row r="20" spans="1:13" x14ac:dyDescent="0.25">
      <c r="A20" s="27">
        <v>18</v>
      </c>
      <c r="B20" s="28">
        <v>372.76</v>
      </c>
      <c r="C20" s="28">
        <v>46.883899999999997</v>
      </c>
      <c r="D20" s="28">
        <v>10.2957</v>
      </c>
      <c r="E20" s="28">
        <v>48.001100000000001</v>
      </c>
      <c r="F20" s="28">
        <v>12.3856</v>
      </c>
      <c r="G20" s="29">
        <v>2043.29</v>
      </c>
      <c r="H20" s="2">
        <f t="shared" si="0"/>
        <v>12.386726379999999</v>
      </c>
      <c r="I20" s="1">
        <f t="shared" si="0"/>
        <v>2.7201239400000001</v>
      </c>
      <c r="J20" s="11">
        <f t="shared" si="1"/>
        <v>1.2386726379999999E-2</v>
      </c>
      <c r="K20" s="10">
        <f t="shared" si="1"/>
        <v>2.7201239400000002E-3</v>
      </c>
      <c r="L20" s="2">
        <f t="shared" si="2"/>
        <v>1.2386726379999999E-2</v>
      </c>
      <c r="M20" s="3">
        <f t="shared" si="2"/>
        <v>2.7201239400000002E-3</v>
      </c>
    </row>
    <row r="21" spans="1:13" x14ac:dyDescent="0.25">
      <c r="A21" s="27">
        <v>19</v>
      </c>
      <c r="B21" s="28">
        <v>268.26600000000002</v>
      </c>
      <c r="C21" s="28">
        <v>48.4298</v>
      </c>
      <c r="D21" s="28">
        <v>12.2553</v>
      </c>
      <c r="E21" s="28">
        <v>49.956400000000002</v>
      </c>
      <c r="F21" s="28">
        <v>14.200699999999999</v>
      </c>
      <c r="G21" s="29">
        <v>2044.62</v>
      </c>
      <c r="H21" s="2">
        <f t="shared" si="0"/>
        <v>12.79515316</v>
      </c>
      <c r="I21" s="1">
        <f t="shared" si="0"/>
        <v>3.2378502600000001</v>
      </c>
      <c r="J21" s="11">
        <f t="shared" si="1"/>
        <v>1.2795153159999999E-2</v>
      </c>
      <c r="K21" s="10">
        <f t="shared" si="1"/>
        <v>3.2378502600000003E-3</v>
      </c>
      <c r="L21" s="2">
        <f t="shared" si="2"/>
        <v>1.2795153159999999E-2</v>
      </c>
      <c r="M21" s="3">
        <f t="shared" si="2"/>
        <v>3.2378502600000003E-3</v>
      </c>
    </row>
    <row r="22" spans="1:13" x14ac:dyDescent="0.25">
      <c r="A22" s="27">
        <v>20</v>
      </c>
      <c r="B22" s="28">
        <v>193.06700000000001</v>
      </c>
      <c r="C22" s="28">
        <v>50.155999999999999</v>
      </c>
      <c r="D22" s="28">
        <v>14.7112</v>
      </c>
      <c r="E22" s="28">
        <v>52.268900000000002</v>
      </c>
      <c r="F22" s="28">
        <v>16.346900000000002</v>
      </c>
      <c r="G22" s="29">
        <v>2045.93</v>
      </c>
      <c r="H22" s="2">
        <f t="shared" si="0"/>
        <v>13.251215199999999</v>
      </c>
      <c r="I22" s="1">
        <f t="shared" si="0"/>
        <v>3.8866990399999999</v>
      </c>
      <c r="J22" s="11">
        <f t="shared" si="1"/>
        <v>1.3251215199999999E-2</v>
      </c>
      <c r="K22" s="10">
        <f t="shared" si="1"/>
        <v>3.8866990399999998E-3</v>
      </c>
      <c r="L22" s="2">
        <f t="shared" si="2"/>
        <v>1.3251215199999999E-2</v>
      </c>
      <c r="M22" s="3">
        <f t="shared" si="2"/>
        <v>3.8866990399999998E-3</v>
      </c>
    </row>
    <row r="23" spans="1:13" x14ac:dyDescent="0.25">
      <c r="A23" s="27">
        <v>21</v>
      </c>
      <c r="B23" s="28">
        <v>138.94999999999999</v>
      </c>
      <c r="C23" s="28">
        <v>52.100700000000003</v>
      </c>
      <c r="D23" s="28">
        <v>17.856999999999999</v>
      </c>
      <c r="E23" s="28">
        <v>55.075899999999997</v>
      </c>
      <c r="F23" s="28">
        <v>18.918600000000001</v>
      </c>
      <c r="G23" s="29">
        <v>2047.3</v>
      </c>
      <c r="H23" s="2">
        <f t="shared" si="0"/>
        <v>13.765004940000001</v>
      </c>
      <c r="I23" s="1">
        <f t="shared" si="0"/>
        <v>4.7178193999999998</v>
      </c>
      <c r="J23" s="11">
        <f t="shared" si="1"/>
        <v>1.3765004940000001E-2</v>
      </c>
      <c r="K23" s="10">
        <f t="shared" si="1"/>
        <v>4.7178194E-3</v>
      </c>
      <c r="L23" s="2">
        <f t="shared" si="2"/>
        <v>1.3765004940000001E-2</v>
      </c>
      <c r="M23" s="3">
        <f t="shared" si="2"/>
        <v>4.7178194E-3</v>
      </c>
    </row>
    <row r="24" spans="1:13" x14ac:dyDescent="0.25">
      <c r="A24" s="27">
        <v>22</v>
      </c>
      <c r="B24" s="28">
        <v>99.999799999999993</v>
      </c>
      <c r="C24" s="28">
        <v>54.298699999999997</v>
      </c>
      <c r="D24" s="28">
        <v>21.9239</v>
      </c>
      <c r="E24" s="28">
        <v>58.557699999999997</v>
      </c>
      <c r="F24" s="28">
        <v>21.987100000000002</v>
      </c>
      <c r="G24" s="29">
        <v>2048.66</v>
      </c>
      <c r="H24" s="2">
        <f t="shared" si="0"/>
        <v>14.345716539999998</v>
      </c>
      <c r="I24" s="1">
        <f t="shared" si="0"/>
        <v>5.7922943799999995</v>
      </c>
      <c r="J24" s="11">
        <f t="shared" si="1"/>
        <v>1.4345716539999998E-2</v>
      </c>
      <c r="K24" s="10">
        <f t="shared" si="1"/>
        <v>5.7922943799999993E-3</v>
      </c>
      <c r="L24" s="2">
        <f t="shared" si="2"/>
        <v>1.4345716539999998E-2</v>
      </c>
      <c r="M24" s="3">
        <f t="shared" si="2"/>
        <v>5.7922943799999993E-3</v>
      </c>
    </row>
    <row r="25" spans="1:13" x14ac:dyDescent="0.25">
      <c r="A25" s="27">
        <v>23</v>
      </c>
      <c r="B25" s="28">
        <v>71.968900000000005</v>
      </c>
      <c r="C25" s="28">
        <v>56.822600000000001</v>
      </c>
      <c r="D25" s="28">
        <v>27.238800000000001</v>
      </c>
      <c r="E25" s="28">
        <v>63.014000000000003</v>
      </c>
      <c r="F25" s="28">
        <v>25.611499999999999</v>
      </c>
      <c r="G25" s="29">
        <v>2050.08</v>
      </c>
      <c r="H25" s="2">
        <f t="shared" si="0"/>
        <v>15.01253092</v>
      </c>
      <c r="I25" s="1">
        <f t="shared" si="0"/>
        <v>7.1964909600000002</v>
      </c>
      <c r="J25" s="11">
        <f t="shared" si="1"/>
        <v>1.5012530919999999E-2</v>
      </c>
      <c r="K25" s="10">
        <f t="shared" si="1"/>
        <v>7.1964909600000003E-3</v>
      </c>
      <c r="L25" s="2">
        <f t="shared" si="2"/>
        <v>1.5012530919999999E-2</v>
      </c>
      <c r="M25" s="3">
        <f t="shared" si="2"/>
        <v>7.1964909600000003E-3</v>
      </c>
    </row>
    <row r="26" spans="1:13" x14ac:dyDescent="0.25">
      <c r="A26" s="27">
        <v>24</v>
      </c>
      <c r="B26" s="28">
        <v>51.794600000000003</v>
      </c>
      <c r="C26" s="28">
        <v>59.585000000000001</v>
      </c>
      <c r="D26" s="28">
        <v>34.209499999999998</v>
      </c>
      <c r="E26" s="28">
        <v>68.707099999999997</v>
      </c>
      <c r="F26" s="28">
        <v>29.8614</v>
      </c>
      <c r="G26" s="29">
        <v>2052.52</v>
      </c>
      <c r="H26" s="2">
        <f t="shared" si="0"/>
        <v>15.742357</v>
      </c>
      <c r="I26" s="1">
        <f t="shared" si="0"/>
        <v>9.0381498999999987</v>
      </c>
      <c r="J26" s="11">
        <f t="shared" si="1"/>
        <v>1.5742356999999998E-2</v>
      </c>
      <c r="K26" s="10">
        <f t="shared" si="1"/>
        <v>9.0381498999999987E-3</v>
      </c>
      <c r="L26" s="2">
        <f t="shared" si="2"/>
        <v>1.5742356999999998E-2</v>
      </c>
      <c r="M26" s="3">
        <f t="shared" si="2"/>
        <v>9.0381498999999987E-3</v>
      </c>
    </row>
    <row r="27" spans="1:13" x14ac:dyDescent="0.25">
      <c r="A27" s="27">
        <v>25</v>
      </c>
      <c r="B27" s="28">
        <v>37.275300000000001</v>
      </c>
      <c r="C27" s="28">
        <v>63.173699999999997</v>
      </c>
      <c r="D27" s="28">
        <v>43.27</v>
      </c>
      <c r="E27" s="28">
        <v>76.571600000000004</v>
      </c>
      <c r="F27" s="28">
        <v>34.4086</v>
      </c>
      <c r="G27" s="29">
        <v>2054.06</v>
      </c>
      <c r="H27" s="2">
        <f t="shared" si="0"/>
        <v>16.69049154</v>
      </c>
      <c r="I27" s="1">
        <f t="shared" si="0"/>
        <v>11.431934</v>
      </c>
      <c r="J27" s="11">
        <f t="shared" si="1"/>
        <v>1.6690491540000001E-2</v>
      </c>
      <c r="K27" s="10">
        <f t="shared" si="1"/>
        <v>1.1431933999999999E-2</v>
      </c>
      <c r="L27" s="2">
        <f t="shared" si="2"/>
        <v>1.6690491540000001E-2</v>
      </c>
      <c r="M27" s="3">
        <f t="shared" si="2"/>
        <v>1.1431933999999999E-2</v>
      </c>
    </row>
    <row r="28" spans="1:13" x14ac:dyDescent="0.25">
      <c r="A28" s="27">
        <v>26</v>
      </c>
      <c r="B28" s="28">
        <v>26.8263</v>
      </c>
      <c r="C28" s="28">
        <v>67.392700000000005</v>
      </c>
      <c r="D28" s="28">
        <v>55.271599999999999</v>
      </c>
      <c r="E28" s="28">
        <v>87.159199999999998</v>
      </c>
      <c r="F28" s="28">
        <v>39.3566</v>
      </c>
      <c r="G28" s="29">
        <v>2055.7399999999998</v>
      </c>
      <c r="H28" s="2">
        <f t="shared" si="0"/>
        <v>17.805151340000002</v>
      </c>
      <c r="I28" s="1">
        <f t="shared" si="0"/>
        <v>14.602756719999999</v>
      </c>
      <c r="J28" s="11">
        <f t="shared" si="1"/>
        <v>1.7805151340000002E-2</v>
      </c>
      <c r="K28" s="10">
        <f t="shared" si="1"/>
        <v>1.4602756719999999E-2</v>
      </c>
      <c r="L28" s="2">
        <f t="shared" si="2"/>
        <v>1.7805151340000002E-2</v>
      </c>
      <c r="M28" s="3">
        <f t="shared" si="2"/>
        <v>1.4602756719999999E-2</v>
      </c>
    </row>
    <row r="29" spans="1:13" x14ac:dyDescent="0.25">
      <c r="A29" s="27">
        <v>27</v>
      </c>
      <c r="B29" s="28">
        <v>19.3063</v>
      </c>
      <c r="C29" s="28">
        <v>72.740899999999996</v>
      </c>
      <c r="D29" s="28">
        <v>71.126999999999995</v>
      </c>
      <c r="E29" s="28">
        <v>101.736</v>
      </c>
      <c r="F29" s="28">
        <v>44.357300000000002</v>
      </c>
      <c r="G29" s="29">
        <v>2057.5700000000002</v>
      </c>
      <c r="H29" s="2">
        <f t="shared" si="0"/>
        <v>19.218145779999997</v>
      </c>
      <c r="I29" s="1">
        <f t="shared" si="0"/>
        <v>18.791753399999997</v>
      </c>
      <c r="J29" s="11">
        <f t="shared" si="1"/>
        <v>1.9218145779999998E-2</v>
      </c>
      <c r="K29" s="10">
        <f t="shared" si="1"/>
        <v>1.8791753399999996E-2</v>
      </c>
      <c r="L29" s="2">
        <f t="shared" si="2"/>
        <v>1.9218145779999998E-2</v>
      </c>
      <c r="M29" s="3">
        <f t="shared" si="2"/>
        <v>1.8791753399999996E-2</v>
      </c>
    </row>
    <row r="30" spans="1:13" x14ac:dyDescent="0.25">
      <c r="A30" s="27">
        <v>28</v>
      </c>
      <c r="B30" s="28">
        <v>13.894600000000001</v>
      </c>
      <c r="C30" s="28">
        <v>79.307299999999998</v>
      </c>
      <c r="D30" s="28">
        <v>92.061800000000005</v>
      </c>
      <c r="E30" s="28">
        <v>121.511</v>
      </c>
      <c r="F30" s="28">
        <v>49.256500000000003</v>
      </c>
      <c r="G30" s="29">
        <v>2059.5500000000002</v>
      </c>
      <c r="H30" s="2">
        <f t="shared" si="0"/>
        <v>20.952988659999999</v>
      </c>
      <c r="I30" s="1">
        <f t="shared" si="0"/>
        <v>24.322727560000001</v>
      </c>
      <c r="J30" s="11">
        <f t="shared" si="1"/>
        <v>2.0952988659999998E-2</v>
      </c>
      <c r="K30" s="10">
        <f t="shared" si="1"/>
        <v>2.432272756E-2</v>
      </c>
      <c r="L30" s="2">
        <f t="shared" si="2"/>
        <v>2.0952988659999998E-2</v>
      </c>
      <c r="M30" s="3">
        <f t="shared" si="2"/>
        <v>2.432272756E-2</v>
      </c>
    </row>
    <row r="31" spans="1:13" x14ac:dyDescent="0.25">
      <c r="A31" s="27">
        <v>29</v>
      </c>
      <c r="B31" s="28">
        <v>9.9998400000000007</v>
      </c>
      <c r="C31" s="28">
        <v>87.856999999999999</v>
      </c>
      <c r="D31" s="28">
        <v>120.233</v>
      </c>
      <c r="E31" s="28">
        <v>148.91200000000001</v>
      </c>
      <c r="F31" s="28">
        <v>53.843600000000002</v>
      </c>
      <c r="G31" s="29">
        <v>2062.67</v>
      </c>
      <c r="H31" s="2">
        <f t="shared" si="0"/>
        <v>23.2118194</v>
      </c>
      <c r="I31" s="1">
        <f t="shared" si="0"/>
        <v>31.765558599999999</v>
      </c>
      <c r="J31" s="11">
        <f t="shared" si="1"/>
        <v>2.32118194E-2</v>
      </c>
      <c r="K31" s="10">
        <f t="shared" si="1"/>
        <v>3.17655586E-2</v>
      </c>
      <c r="L31" s="2">
        <f t="shared" si="2"/>
        <v>2.32118194E-2</v>
      </c>
      <c r="M31" s="3">
        <f t="shared" si="2"/>
        <v>3.17655586E-2</v>
      </c>
    </row>
    <row r="32" spans="1:13" x14ac:dyDescent="0.25">
      <c r="A32" s="27">
        <v>30</v>
      </c>
      <c r="B32" s="28">
        <v>7.1967999999999996</v>
      </c>
      <c r="C32" s="28">
        <v>98.621799999999993</v>
      </c>
      <c r="D32" s="28">
        <v>156.99199999999999</v>
      </c>
      <c r="E32" s="28">
        <v>185.399</v>
      </c>
      <c r="F32" s="28">
        <v>57.863100000000003</v>
      </c>
      <c r="G32" s="29">
        <v>2065.0100000000002</v>
      </c>
      <c r="H32" s="2">
        <f t="shared" si="0"/>
        <v>26.055879559999997</v>
      </c>
      <c r="I32" s="1">
        <f t="shared" si="0"/>
        <v>41.477286399999997</v>
      </c>
      <c r="J32" s="11">
        <f t="shared" si="1"/>
        <v>2.6055879559999998E-2</v>
      </c>
      <c r="K32" s="10">
        <f t="shared" si="1"/>
        <v>4.1477286399999994E-2</v>
      </c>
      <c r="L32" s="2">
        <f t="shared" si="2"/>
        <v>2.6055879559999998E-2</v>
      </c>
      <c r="M32" s="3">
        <f t="shared" si="2"/>
        <v>4.1477286399999994E-2</v>
      </c>
    </row>
    <row r="33" spans="1:13" x14ac:dyDescent="0.25">
      <c r="A33" s="27">
        <v>31</v>
      </c>
      <c r="B33" s="28">
        <v>5.17943</v>
      </c>
      <c r="C33" s="28">
        <v>114.01</v>
      </c>
      <c r="D33" s="28">
        <v>206.56100000000001</v>
      </c>
      <c r="E33" s="28">
        <v>235.93600000000001</v>
      </c>
      <c r="F33" s="28">
        <v>61.1038</v>
      </c>
      <c r="G33" s="29">
        <v>2067.3000000000002</v>
      </c>
      <c r="H33" s="2">
        <f t="shared" si="0"/>
        <v>30.121442000000002</v>
      </c>
      <c r="I33" s="1">
        <f t="shared" si="0"/>
        <v>54.573416199999997</v>
      </c>
      <c r="J33" s="11">
        <f t="shared" si="1"/>
        <v>3.0121442000000002E-2</v>
      </c>
      <c r="K33" s="10">
        <f t="shared" si="1"/>
        <v>5.4573416199999995E-2</v>
      </c>
      <c r="L33" s="2">
        <f t="shared" si="2"/>
        <v>3.0121442000000002E-2</v>
      </c>
      <c r="M33" s="3">
        <f t="shared" si="2"/>
        <v>5.4573416199999995E-2</v>
      </c>
    </row>
    <row r="34" spans="1:13" x14ac:dyDescent="0.25">
      <c r="A34" s="27">
        <v>32</v>
      </c>
      <c r="B34" s="28">
        <v>3.72756</v>
      </c>
      <c r="C34" s="28">
        <v>136.13200000000001</v>
      </c>
      <c r="D34" s="28">
        <v>269.79599999999999</v>
      </c>
      <c r="E34" s="28">
        <v>302.19499999999999</v>
      </c>
      <c r="F34" s="28">
        <v>63.2256</v>
      </c>
      <c r="G34" s="29">
        <v>2070.7800000000002</v>
      </c>
      <c r="H34" s="2">
        <f t="shared" si="0"/>
        <v>35.966074399999997</v>
      </c>
      <c r="I34" s="1">
        <f t="shared" si="0"/>
        <v>71.280103199999999</v>
      </c>
      <c r="J34" s="11">
        <f t="shared" si="1"/>
        <v>3.5966074399999999E-2</v>
      </c>
      <c r="K34" s="10">
        <f t="shared" si="1"/>
        <v>7.12801032E-2</v>
      </c>
      <c r="L34" s="2">
        <f t="shared" si="2"/>
        <v>3.5966074399999999E-2</v>
      </c>
      <c r="M34" s="3">
        <f t="shared" si="2"/>
        <v>7.12801032E-2</v>
      </c>
    </row>
    <row r="35" spans="1:13" x14ac:dyDescent="0.25">
      <c r="A35" s="27">
        <v>33</v>
      </c>
      <c r="B35" s="28">
        <v>2.6826699999999999</v>
      </c>
      <c r="C35" s="28">
        <v>165.19200000000001</v>
      </c>
      <c r="D35" s="28">
        <v>353.92899999999997</v>
      </c>
      <c r="E35" s="28">
        <v>390.58199999999999</v>
      </c>
      <c r="F35" s="28">
        <v>64.979699999999994</v>
      </c>
      <c r="G35" s="29">
        <v>2073.1799999999998</v>
      </c>
      <c r="H35" s="2">
        <f t="shared" si="0"/>
        <v>43.643726399999998</v>
      </c>
      <c r="I35" s="1">
        <f t="shared" si="0"/>
        <v>93.508041799999987</v>
      </c>
      <c r="J35" s="11">
        <f t="shared" si="1"/>
        <v>4.3643726399999999E-2</v>
      </c>
      <c r="K35" s="10">
        <f t="shared" si="1"/>
        <v>9.3508041799999983E-2</v>
      </c>
      <c r="L35" s="2">
        <f t="shared" si="2"/>
        <v>4.3643726399999999E-2</v>
      </c>
      <c r="M35" s="3">
        <f t="shared" si="2"/>
        <v>9.3508041799999983E-2</v>
      </c>
    </row>
    <row r="36" spans="1:13" x14ac:dyDescent="0.25">
      <c r="A36" s="27">
        <v>34</v>
      </c>
      <c r="B36" s="28">
        <v>1.93069</v>
      </c>
      <c r="C36" s="28">
        <v>210.322</v>
      </c>
      <c r="D36" s="28">
        <v>465.57600000000002</v>
      </c>
      <c r="E36" s="28">
        <v>510.87799999999999</v>
      </c>
      <c r="F36" s="28">
        <v>65.689099999999996</v>
      </c>
      <c r="G36" s="29">
        <v>2078.36</v>
      </c>
      <c r="H36" s="2">
        <f t="shared" si="0"/>
        <v>55.567072400000001</v>
      </c>
      <c r="I36" s="1">
        <f t="shared" si="0"/>
        <v>123.0051792</v>
      </c>
      <c r="J36" s="11">
        <f t="shared" si="1"/>
        <v>5.55670724E-2</v>
      </c>
      <c r="K36" s="10">
        <f t="shared" si="1"/>
        <v>0.12300517919999999</v>
      </c>
      <c r="L36" s="2">
        <f t="shared" si="2"/>
        <v>5.55670724E-2</v>
      </c>
      <c r="M36" s="3">
        <f t="shared" si="2"/>
        <v>0.12300517919999999</v>
      </c>
    </row>
    <row r="37" spans="1:13" x14ac:dyDescent="0.25">
      <c r="A37" s="27">
        <v>35</v>
      </c>
      <c r="B37" s="28">
        <v>1.3895299999999999</v>
      </c>
      <c r="C37" s="28">
        <v>272.565</v>
      </c>
      <c r="D37" s="28">
        <v>616.16099999999994</v>
      </c>
      <c r="E37" s="28">
        <v>673.755</v>
      </c>
      <c r="F37" s="28">
        <v>66.1374</v>
      </c>
      <c r="G37" s="29">
        <v>2081.0300000000002</v>
      </c>
      <c r="H37" s="2">
        <f t="shared" si="0"/>
        <v>72.011673000000002</v>
      </c>
      <c r="I37" s="1">
        <f t="shared" si="0"/>
        <v>162.78973619999999</v>
      </c>
      <c r="J37" s="11">
        <f t="shared" si="1"/>
        <v>7.2011672999999998E-2</v>
      </c>
      <c r="K37" s="10">
        <f t="shared" si="1"/>
        <v>0.16278973619999998</v>
      </c>
      <c r="L37" s="2">
        <f t="shared" si="2"/>
        <v>7.2011672999999998E-2</v>
      </c>
      <c r="M37" s="3">
        <f t="shared" si="2"/>
        <v>0.16278973619999998</v>
      </c>
    </row>
    <row r="38" spans="1:13" x14ac:dyDescent="0.25">
      <c r="A38" s="27">
        <v>36</v>
      </c>
      <c r="B38" s="28">
        <v>1.0000100000000001</v>
      </c>
      <c r="C38" s="28">
        <v>363.10700000000003</v>
      </c>
      <c r="D38" s="28">
        <v>793.01900000000001</v>
      </c>
      <c r="E38" s="28">
        <v>872.19600000000003</v>
      </c>
      <c r="F38" s="28">
        <v>65.397900000000007</v>
      </c>
      <c r="G38" s="29">
        <v>2085.7600000000002</v>
      </c>
      <c r="H38" s="2">
        <f t="shared" si="0"/>
        <v>95.932869400000001</v>
      </c>
      <c r="I38" s="1">
        <f t="shared" si="0"/>
        <v>209.5156198</v>
      </c>
      <c r="J38" s="11">
        <f t="shared" si="1"/>
        <v>9.5932869399999995E-2</v>
      </c>
      <c r="K38" s="10">
        <f t="shared" si="1"/>
        <v>0.2095156198</v>
      </c>
      <c r="L38" s="2">
        <f t="shared" si="2"/>
        <v>9.5932869399999995E-2</v>
      </c>
      <c r="M38" s="3">
        <f t="shared" si="2"/>
        <v>0.2095156198</v>
      </c>
    </row>
    <row r="39" spans="1:13" x14ac:dyDescent="0.25">
      <c r="A39" s="27">
        <v>37</v>
      </c>
      <c r="B39" s="28">
        <v>0.71967999999999999</v>
      </c>
      <c r="C39" s="28">
        <v>546.26499999999999</v>
      </c>
      <c r="D39" s="28">
        <v>976.51900000000001</v>
      </c>
      <c r="E39" s="28">
        <v>1118.93</v>
      </c>
      <c r="F39" s="28">
        <v>60.777299999999997</v>
      </c>
      <c r="G39" s="29">
        <v>2088.91</v>
      </c>
      <c r="H39" s="2">
        <f t="shared" si="0"/>
        <v>144.32321299999998</v>
      </c>
      <c r="I39" s="1">
        <f t="shared" si="0"/>
        <v>257.99631979999998</v>
      </c>
      <c r="J39" s="11">
        <f t="shared" si="1"/>
        <v>0.14432321299999998</v>
      </c>
      <c r="K39" s="10">
        <f t="shared" si="1"/>
        <v>0.25799631979999998</v>
      </c>
      <c r="L39" s="2">
        <f t="shared" si="2"/>
        <v>0.14432321299999998</v>
      </c>
      <c r="M39" s="3">
        <f t="shared" si="2"/>
        <v>0.25799631979999998</v>
      </c>
    </row>
    <row r="40" spans="1:13" x14ac:dyDescent="0.25">
      <c r="A40" s="27">
        <v>38</v>
      </c>
      <c r="B40" s="28">
        <v>0.51794600000000002</v>
      </c>
      <c r="C40" s="28">
        <v>751.98299999999995</v>
      </c>
      <c r="D40" s="28">
        <v>1219.04</v>
      </c>
      <c r="E40" s="28">
        <v>1432.32</v>
      </c>
      <c r="F40" s="28">
        <v>58.331000000000003</v>
      </c>
      <c r="G40" s="29">
        <v>2095.09</v>
      </c>
      <c r="H40" s="2">
        <f t="shared" si="0"/>
        <v>198.67390859999998</v>
      </c>
      <c r="I40" s="1">
        <f t="shared" si="0"/>
        <v>322.07036799999997</v>
      </c>
      <c r="J40" s="11">
        <f t="shared" si="1"/>
        <v>0.19867390859999998</v>
      </c>
      <c r="K40" s="10">
        <f t="shared" si="1"/>
        <v>0.322070368</v>
      </c>
      <c r="L40" s="2">
        <f t="shared" si="2"/>
        <v>0.19867390859999998</v>
      </c>
      <c r="M40" s="3">
        <f t="shared" si="2"/>
        <v>0.322070368</v>
      </c>
    </row>
    <row r="41" spans="1:13" x14ac:dyDescent="0.25">
      <c r="A41" s="27">
        <v>39</v>
      </c>
      <c r="B41" s="28">
        <v>0.372755</v>
      </c>
      <c r="C41" s="28">
        <v>1095.03</v>
      </c>
      <c r="D41" s="28">
        <v>1469.23</v>
      </c>
      <c r="E41" s="28">
        <v>1832.41</v>
      </c>
      <c r="F41" s="28">
        <v>53.302700000000002</v>
      </c>
      <c r="G41" s="29">
        <v>2099.16</v>
      </c>
      <c r="H41" s="2">
        <f t="shared" si="0"/>
        <v>289.30692599999998</v>
      </c>
      <c r="I41" s="1">
        <f t="shared" si="0"/>
        <v>388.17056600000001</v>
      </c>
      <c r="J41" s="11">
        <f t="shared" si="1"/>
        <v>0.28930692599999996</v>
      </c>
      <c r="K41" s="10">
        <f t="shared" si="1"/>
        <v>0.38817056599999999</v>
      </c>
      <c r="L41" s="2">
        <f t="shared" si="2"/>
        <v>0.28930692599999996</v>
      </c>
      <c r="M41" s="3">
        <f t="shared" si="2"/>
        <v>0.38817056599999999</v>
      </c>
    </row>
    <row r="42" spans="1:13" x14ac:dyDescent="0.25">
      <c r="A42" s="27">
        <v>40</v>
      </c>
      <c r="B42" s="28">
        <v>0.26826499999999998</v>
      </c>
      <c r="C42" s="28">
        <v>1553.23</v>
      </c>
      <c r="D42" s="28">
        <v>1625.59</v>
      </c>
      <c r="E42" s="28">
        <v>2248.35</v>
      </c>
      <c r="F42" s="28">
        <v>46.304000000000002</v>
      </c>
      <c r="G42" s="29">
        <v>2103.88</v>
      </c>
      <c r="H42" s="2">
        <f t="shared" si="0"/>
        <v>410.36336599999998</v>
      </c>
      <c r="I42" s="1">
        <f t="shared" si="0"/>
        <v>429.48087799999996</v>
      </c>
      <c r="J42" s="11">
        <f t="shared" si="1"/>
        <v>0.41036336600000001</v>
      </c>
      <c r="K42" s="10">
        <f t="shared" si="1"/>
        <v>0.42948087799999995</v>
      </c>
      <c r="L42" s="2">
        <f t="shared" si="2"/>
        <v>0.41036336600000001</v>
      </c>
      <c r="M42" s="3">
        <f t="shared" si="2"/>
        <v>0.42948087799999995</v>
      </c>
    </row>
    <row r="43" spans="1:13" x14ac:dyDescent="0.25">
      <c r="A43" s="27">
        <v>41</v>
      </c>
      <c r="B43" s="28">
        <v>0.19306799999999999</v>
      </c>
      <c r="C43" s="28">
        <v>2026.35</v>
      </c>
      <c r="D43" s="28">
        <v>1643.32</v>
      </c>
      <c r="E43" s="28">
        <v>2608.9499999999998</v>
      </c>
      <c r="F43" s="28">
        <v>39.041200000000003</v>
      </c>
      <c r="G43" s="29">
        <v>2109.81</v>
      </c>
      <c r="H43" s="2">
        <f t="shared" si="0"/>
        <v>535.36167</v>
      </c>
      <c r="I43" s="1">
        <f t="shared" si="0"/>
        <v>434.16514399999994</v>
      </c>
      <c r="J43" s="11">
        <f t="shared" si="1"/>
        <v>0.53536167000000001</v>
      </c>
      <c r="K43" s="10">
        <f t="shared" si="1"/>
        <v>0.43416514399999995</v>
      </c>
      <c r="L43" s="2">
        <f t="shared" si="2"/>
        <v>0.53536167000000001</v>
      </c>
      <c r="M43" s="3">
        <f t="shared" si="2"/>
        <v>0.43416514399999995</v>
      </c>
    </row>
    <row r="44" spans="1:13" x14ac:dyDescent="0.25">
      <c r="A44" s="27">
        <v>42</v>
      </c>
      <c r="B44" s="28">
        <v>0.13894899999999999</v>
      </c>
      <c r="C44" s="28">
        <v>2335.14</v>
      </c>
      <c r="D44" s="28">
        <v>1737.62</v>
      </c>
      <c r="E44" s="28">
        <v>2910.7</v>
      </c>
      <c r="F44" s="28">
        <v>36.653700000000001</v>
      </c>
      <c r="G44" s="29">
        <v>2117.1799999999998</v>
      </c>
      <c r="H44" s="2">
        <f t="shared" si="0"/>
        <v>616.94398799999999</v>
      </c>
      <c r="I44" s="1">
        <f t="shared" si="0"/>
        <v>459.07920399999995</v>
      </c>
      <c r="J44" s="11">
        <f t="shared" si="1"/>
        <v>0.61694398799999994</v>
      </c>
      <c r="K44" s="10">
        <f t="shared" si="1"/>
        <v>0.45907920399999996</v>
      </c>
      <c r="L44" s="2">
        <f t="shared" si="2"/>
        <v>0.61694398799999994</v>
      </c>
      <c r="M44" s="3">
        <f t="shared" si="2"/>
        <v>0.45907920399999996</v>
      </c>
    </row>
    <row r="45" spans="1:13" x14ac:dyDescent="0.25">
      <c r="A45" s="27">
        <v>43</v>
      </c>
      <c r="B45" s="28">
        <v>9.9998900000000002E-2</v>
      </c>
      <c r="C45" s="28">
        <v>2797.4</v>
      </c>
      <c r="D45" s="28">
        <v>1451.83</v>
      </c>
      <c r="E45" s="28">
        <v>3151.71</v>
      </c>
      <c r="F45" s="28">
        <v>27.428999999999998</v>
      </c>
      <c r="G45" s="29">
        <v>2148.11</v>
      </c>
      <c r="H45" s="2">
        <f t="shared" si="0"/>
        <v>739.07308</v>
      </c>
      <c r="I45" s="1">
        <f t="shared" si="0"/>
        <v>383.57348599999995</v>
      </c>
      <c r="J45" s="11">
        <f t="shared" si="1"/>
        <v>0.73907308000000005</v>
      </c>
      <c r="K45" s="10">
        <f t="shared" si="1"/>
        <v>0.38357348599999996</v>
      </c>
      <c r="L45" s="2">
        <f t="shared" si="2"/>
        <v>0.73907308000000005</v>
      </c>
      <c r="M45" s="3">
        <f t="shared" si="2"/>
        <v>0.38357348599999996</v>
      </c>
    </row>
    <row r="46" spans="1:13" x14ac:dyDescent="0.25">
      <c r="A46" s="27">
        <v>44</v>
      </c>
      <c r="B46" s="28">
        <v>7.1968299999999999E-2</v>
      </c>
      <c r="C46" s="28">
        <v>3153.5</v>
      </c>
      <c r="D46" s="28">
        <v>1247.72</v>
      </c>
      <c r="E46" s="28">
        <v>3391.36</v>
      </c>
      <c r="F46" s="28">
        <v>21.5869</v>
      </c>
      <c r="G46" s="29">
        <v>2160.25</v>
      </c>
      <c r="H46" s="2">
        <f t="shared" si="0"/>
        <v>833.15469999999993</v>
      </c>
      <c r="I46" s="1">
        <f t="shared" si="0"/>
        <v>329.64762400000001</v>
      </c>
      <c r="J46" s="11">
        <f t="shared" si="1"/>
        <v>0.83315469999999991</v>
      </c>
      <c r="K46" s="10">
        <f t="shared" si="1"/>
        <v>0.32964762400000003</v>
      </c>
      <c r="L46" s="2">
        <f t="shared" si="2"/>
        <v>0.83315469999999991</v>
      </c>
      <c r="M46" s="3">
        <f t="shared" si="2"/>
        <v>0.32964762400000003</v>
      </c>
    </row>
    <row r="47" spans="1:13" x14ac:dyDescent="0.25">
      <c r="A47" s="27">
        <v>45</v>
      </c>
      <c r="B47" s="28">
        <v>5.1793899999999997E-2</v>
      </c>
      <c r="C47" s="28">
        <v>3413.15</v>
      </c>
      <c r="D47" s="28">
        <v>1259.18</v>
      </c>
      <c r="E47" s="28">
        <v>3638.01</v>
      </c>
      <c r="F47" s="28">
        <v>20.25</v>
      </c>
      <c r="G47" s="29">
        <v>2176.19</v>
      </c>
      <c r="H47" s="2">
        <f t="shared" si="0"/>
        <v>901.75423000000001</v>
      </c>
      <c r="I47" s="1">
        <f t="shared" si="0"/>
        <v>332.67535600000002</v>
      </c>
      <c r="J47" s="11">
        <f t="shared" si="1"/>
        <v>0.90175422999999999</v>
      </c>
      <c r="K47" s="10">
        <f t="shared" si="1"/>
        <v>0.33267535600000003</v>
      </c>
      <c r="L47" s="2">
        <f t="shared" si="2"/>
        <v>0.90175422999999999</v>
      </c>
      <c r="M47" s="3">
        <f t="shared" si="2"/>
        <v>0.33267535600000003</v>
      </c>
    </row>
    <row r="48" spans="1:13" x14ac:dyDescent="0.25">
      <c r="A48" s="27">
        <v>46</v>
      </c>
      <c r="B48" s="28">
        <v>3.7275599999999999E-2</v>
      </c>
      <c r="C48" s="28">
        <v>3315.78</v>
      </c>
      <c r="D48" s="28">
        <v>935.43499999999995</v>
      </c>
      <c r="E48" s="28">
        <v>3445.21</v>
      </c>
      <c r="F48" s="28">
        <v>15.7546</v>
      </c>
      <c r="G48" s="29">
        <v>2253.13</v>
      </c>
      <c r="H48" s="2">
        <f t="shared" si="0"/>
        <v>876.02907600000003</v>
      </c>
      <c r="I48" s="1">
        <f t="shared" si="0"/>
        <v>247.14192699999998</v>
      </c>
      <c r="J48" s="11">
        <f t="shared" si="1"/>
        <v>0.87602907600000002</v>
      </c>
      <c r="K48" s="10">
        <f t="shared" si="1"/>
        <v>0.24714192699999998</v>
      </c>
      <c r="L48" s="2">
        <f t="shared" si="2"/>
        <v>0.87602907600000002</v>
      </c>
      <c r="M48" s="3">
        <f t="shared" si="2"/>
        <v>0.24714192699999998</v>
      </c>
    </row>
    <row r="49" spans="1:13" x14ac:dyDescent="0.25">
      <c r="A49" s="27">
        <v>47</v>
      </c>
      <c r="B49" s="28">
        <v>2.6826900000000001E-2</v>
      </c>
      <c r="C49" s="28">
        <v>3944.83</v>
      </c>
      <c r="D49" s="28">
        <v>1157.71</v>
      </c>
      <c r="E49" s="28">
        <v>4111.2</v>
      </c>
      <c r="F49" s="28">
        <v>16.355699999999999</v>
      </c>
      <c r="G49" s="29">
        <v>2282.16</v>
      </c>
      <c r="H49" s="2">
        <f t="shared" si="0"/>
        <v>1042.2240859999999</v>
      </c>
      <c r="I49" s="1">
        <f t="shared" si="0"/>
        <v>305.86698200000001</v>
      </c>
      <c r="J49" s="11">
        <f t="shared" si="1"/>
        <v>1.042224086</v>
      </c>
      <c r="K49" s="10">
        <f t="shared" si="1"/>
        <v>0.30586698200000001</v>
      </c>
      <c r="L49" s="2">
        <f t="shared" si="2"/>
        <v>1.042224086</v>
      </c>
      <c r="M49" s="3">
        <f t="shared" si="2"/>
        <v>0.30586698200000001</v>
      </c>
    </row>
    <row r="50" spans="1:13" x14ac:dyDescent="0.25">
      <c r="A50" s="27">
        <v>48</v>
      </c>
      <c r="B50" s="28">
        <v>1.93072E-2</v>
      </c>
      <c r="C50" s="28">
        <v>4190.13</v>
      </c>
      <c r="D50" s="28">
        <v>863.94299999999998</v>
      </c>
      <c r="E50" s="28">
        <v>4278.2700000000004</v>
      </c>
      <c r="F50" s="28">
        <v>11.6503</v>
      </c>
      <c r="G50" s="29">
        <v>2427.4299999999998</v>
      </c>
      <c r="H50" s="2">
        <f t="shared" si="0"/>
        <v>1107.032346</v>
      </c>
      <c r="I50" s="1">
        <f t="shared" si="0"/>
        <v>228.25374059999999</v>
      </c>
      <c r="J50" s="11">
        <f t="shared" si="1"/>
        <v>1.107032346</v>
      </c>
      <c r="K50" s="10">
        <f t="shared" si="1"/>
        <v>0.22825374059999998</v>
      </c>
      <c r="L50" s="2">
        <f t="shared" si="2"/>
        <v>1.107032346</v>
      </c>
      <c r="M50" s="3">
        <f t="shared" si="2"/>
        <v>0.22825374059999998</v>
      </c>
    </row>
    <row r="51" spans="1:13" x14ac:dyDescent="0.25">
      <c r="A51" s="27">
        <v>49</v>
      </c>
      <c r="B51" s="28">
        <v>1.3894999999999999E-2</v>
      </c>
      <c r="C51" s="28">
        <v>4179.78</v>
      </c>
      <c r="D51" s="28">
        <v>237.29300000000001</v>
      </c>
      <c r="E51" s="28">
        <v>4186.51</v>
      </c>
      <c r="F51" s="28">
        <v>3.2492899999999998</v>
      </c>
      <c r="G51" s="29">
        <v>2481.6999999999998</v>
      </c>
      <c r="H51" s="2">
        <f t="shared" si="0"/>
        <v>1104.2978759999999</v>
      </c>
      <c r="I51" s="1">
        <f t="shared" si="0"/>
        <v>62.692810600000001</v>
      </c>
      <c r="J51" s="11">
        <f t="shared" si="1"/>
        <v>1.104297876</v>
      </c>
      <c r="K51" s="10">
        <f t="shared" si="1"/>
        <v>6.2692810599999996E-2</v>
      </c>
      <c r="L51" s="2">
        <f t="shared" si="2"/>
        <v>1.104297876</v>
      </c>
      <c r="M51" s="3">
        <f t="shared" si="2"/>
        <v>6.2692810599999996E-2</v>
      </c>
    </row>
    <row r="52" spans="1:13" ht="16.5" thickBot="1" x14ac:dyDescent="0.3">
      <c r="A52" s="30">
        <v>50</v>
      </c>
      <c r="B52" s="31">
        <v>9.9998900000000009E-3</v>
      </c>
      <c r="C52" s="31">
        <v>4688.38</v>
      </c>
      <c r="D52" s="31">
        <v>20.093800000000002</v>
      </c>
      <c r="E52" s="31">
        <v>4688.42</v>
      </c>
      <c r="F52" s="31">
        <v>0.245561</v>
      </c>
      <c r="G52" s="32">
        <v>2556.14</v>
      </c>
      <c r="H52" s="7">
        <f t="shared" si="0"/>
        <v>1238.6699960000001</v>
      </c>
      <c r="I52" s="8">
        <f t="shared" si="0"/>
        <v>5.3087819600000001</v>
      </c>
      <c r="J52" s="14">
        <f t="shared" si="1"/>
        <v>1.2386699960000001</v>
      </c>
      <c r="K52" s="15">
        <f t="shared" si="1"/>
        <v>5.3087819599999999E-3</v>
      </c>
      <c r="L52" s="7">
        <f t="shared" si="2"/>
        <v>1.2386699960000001</v>
      </c>
      <c r="M52" s="34">
        <f t="shared" si="2"/>
        <v>5.3087819599999999E-3</v>
      </c>
    </row>
  </sheetData>
  <mergeCells count="1">
    <mergeCell ref="A1:M1"/>
  </mergeCells>
  <conditionalFormatting sqref="L3:M52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115" zoomScaleNormal="115" workbookViewId="0">
      <selection activeCell="A2" sqref="A2"/>
    </sheetView>
  </sheetViews>
  <sheetFormatPr baseColWidth="10" defaultColWidth="9.140625" defaultRowHeight="15.75" x14ac:dyDescent="0.25"/>
  <cols>
    <col min="1" max="1" width="10.7109375" style="11" customWidth="1"/>
    <col min="2" max="2" width="15.7109375" style="11" customWidth="1"/>
    <col min="3" max="7" width="10.7109375" style="11" customWidth="1"/>
    <col min="8" max="13" width="13.7109375" style="11" customWidth="1"/>
    <col min="14" max="16384" width="9.140625" style="11"/>
  </cols>
  <sheetData>
    <row r="1" spans="1:15" ht="18" customHeight="1" thickBot="1" x14ac:dyDescent="0.3">
      <c r="A1" s="57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5" ht="20.100000000000001" customHeight="1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  <c r="H2" s="23" t="s">
        <v>7</v>
      </c>
      <c r="I2" s="26" t="s">
        <v>8</v>
      </c>
      <c r="J2" s="24" t="s">
        <v>9</v>
      </c>
      <c r="K2" s="25" t="s">
        <v>10</v>
      </c>
      <c r="L2" s="23" t="s">
        <v>11</v>
      </c>
      <c r="M2" s="25" t="s">
        <v>12</v>
      </c>
    </row>
    <row r="3" spans="1:15" x14ac:dyDescent="0.25">
      <c r="A3" s="16">
        <v>1</v>
      </c>
      <c r="B3" s="20">
        <v>99998.5</v>
      </c>
      <c r="C3" s="20">
        <v>38.689900000000002</v>
      </c>
      <c r="D3" s="20">
        <v>8.1916499999999992</v>
      </c>
      <c r="E3" s="20">
        <v>39.547499999999999</v>
      </c>
      <c r="F3" s="20">
        <v>11.954499999999999</v>
      </c>
      <c r="G3" s="21">
        <v>2014.61</v>
      </c>
      <c r="H3" s="9">
        <f>C3*0.2642</f>
        <v>10.22187158</v>
      </c>
      <c r="I3" s="11">
        <f>D3*0.2642</f>
        <v>2.1642339299999995</v>
      </c>
      <c r="J3" s="11">
        <f>H3/1000</f>
        <v>1.022187158E-2</v>
      </c>
      <c r="K3" s="10">
        <f>I3/1000</f>
        <v>2.1642339299999995E-3</v>
      </c>
      <c r="L3" s="9">
        <f>J3</f>
        <v>1.022187158E-2</v>
      </c>
      <c r="M3" s="10">
        <f>K3</f>
        <v>2.1642339299999995E-3</v>
      </c>
      <c r="O3" s="13"/>
    </row>
    <row r="4" spans="1:15" x14ac:dyDescent="0.25">
      <c r="A4" s="16">
        <v>2</v>
      </c>
      <c r="B4" s="20">
        <v>71968.100000000006</v>
      </c>
      <c r="C4" s="20">
        <v>36.491700000000002</v>
      </c>
      <c r="D4" s="20">
        <v>5.7281300000000002</v>
      </c>
      <c r="E4" s="20">
        <v>36.938600000000001</v>
      </c>
      <c r="F4" s="20">
        <v>8.9209599999999991</v>
      </c>
      <c r="G4" s="21">
        <v>2015.84</v>
      </c>
      <c r="H4" s="9">
        <f t="shared" ref="H4:I52" si="0">C4*0.2642</f>
        <v>9.6411071400000008</v>
      </c>
      <c r="I4" s="11">
        <f t="shared" si="0"/>
        <v>1.5133719459999999</v>
      </c>
      <c r="J4" s="11">
        <f t="shared" ref="J4:K52" si="1">H4/1000</f>
        <v>9.6411071400000006E-3</v>
      </c>
      <c r="K4" s="10">
        <f t="shared" si="1"/>
        <v>1.5133719459999998E-3</v>
      </c>
      <c r="L4" s="9">
        <f t="shared" ref="L4:M52" si="2">J4</f>
        <v>9.6411071400000006E-3</v>
      </c>
      <c r="M4" s="10">
        <f t="shared" si="2"/>
        <v>1.5133719459999998E-3</v>
      </c>
    </row>
    <row r="5" spans="1:15" x14ac:dyDescent="0.25">
      <c r="A5" s="16">
        <v>3</v>
      </c>
      <c r="B5" s="20">
        <v>51794.1</v>
      </c>
      <c r="C5" s="20">
        <v>35.442700000000002</v>
      </c>
      <c r="D5" s="20">
        <v>4.5735400000000004</v>
      </c>
      <c r="E5" s="20">
        <v>35.736499999999999</v>
      </c>
      <c r="F5" s="20">
        <v>7.3528500000000001</v>
      </c>
      <c r="G5" s="21">
        <v>2018.06</v>
      </c>
      <c r="H5" s="9">
        <f t="shared" si="0"/>
        <v>9.3639613399999995</v>
      </c>
      <c r="I5" s="11">
        <f t="shared" si="0"/>
        <v>1.208329268</v>
      </c>
      <c r="J5" s="11">
        <f t="shared" si="1"/>
        <v>9.3639613399999991E-3</v>
      </c>
      <c r="K5" s="10">
        <f t="shared" si="1"/>
        <v>1.208329268E-3</v>
      </c>
      <c r="L5" s="9">
        <f t="shared" si="2"/>
        <v>9.3639613399999991E-3</v>
      </c>
      <c r="M5" s="10">
        <f t="shared" si="2"/>
        <v>1.208329268E-3</v>
      </c>
    </row>
    <row r="6" spans="1:15" x14ac:dyDescent="0.25">
      <c r="A6" s="16">
        <v>4</v>
      </c>
      <c r="B6" s="20">
        <v>37275.300000000003</v>
      </c>
      <c r="C6" s="20">
        <v>35.043300000000002</v>
      </c>
      <c r="D6" s="20">
        <v>3.86449</v>
      </c>
      <c r="E6" s="20">
        <v>35.255800000000001</v>
      </c>
      <c r="F6" s="20">
        <v>6.2930099999999998</v>
      </c>
      <c r="G6" s="21">
        <v>2019.36</v>
      </c>
      <c r="H6" s="9">
        <f t="shared" si="0"/>
        <v>9.2584398600000011</v>
      </c>
      <c r="I6" s="11">
        <f t="shared" si="0"/>
        <v>1.0209982579999999</v>
      </c>
      <c r="J6" s="11">
        <f t="shared" si="1"/>
        <v>9.2584398600000003E-3</v>
      </c>
      <c r="K6" s="10">
        <f t="shared" si="1"/>
        <v>1.0209982579999998E-3</v>
      </c>
      <c r="L6" s="9">
        <f t="shared" si="2"/>
        <v>9.2584398600000003E-3</v>
      </c>
      <c r="M6" s="10">
        <f t="shared" si="2"/>
        <v>1.0209982579999998E-3</v>
      </c>
    </row>
    <row r="7" spans="1:15" x14ac:dyDescent="0.25">
      <c r="A7" s="16">
        <v>5</v>
      </c>
      <c r="B7" s="20">
        <v>26826.9</v>
      </c>
      <c r="C7" s="20">
        <v>35.014899999999997</v>
      </c>
      <c r="D7" s="20">
        <v>3.5710500000000001</v>
      </c>
      <c r="E7" s="20">
        <v>35.1965</v>
      </c>
      <c r="F7" s="20">
        <v>5.8232699999999999</v>
      </c>
      <c r="G7" s="21">
        <v>2020.64</v>
      </c>
      <c r="H7" s="9">
        <f t="shared" si="0"/>
        <v>9.2509365799999994</v>
      </c>
      <c r="I7" s="11">
        <f t="shared" si="0"/>
        <v>0.94347141000000001</v>
      </c>
      <c r="J7" s="11">
        <f t="shared" si="1"/>
        <v>9.250936579999999E-3</v>
      </c>
      <c r="K7" s="10">
        <f t="shared" si="1"/>
        <v>9.4347140999999997E-4</v>
      </c>
      <c r="L7" s="9">
        <f t="shared" si="2"/>
        <v>9.250936579999999E-3</v>
      </c>
      <c r="M7" s="10">
        <f t="shared" si="2"/>
        <v>9.4347140999999997E-4</v>
      </c>
    </row>
    <row r="8" spans="1:15" x14ac:dyDescent="0.25">
      <c r="A8" s="16">
        <v>6</v>
      </c>
      <c r="B8" s="20">
        <v>19306.7</v>
      </c>
      <c r="C8" s="20">
        <v>35.222799999999999</v>
      </c>
      <c r="D8" s="20">
        <v>3.5123000000000002</v>
      </c>
      <c r="E8" s="20">
        <v>35.397500000000001</v>
      </c>
      <c r="F8" s="20">
        <v>5.6945300000000003</v>
      </c>
      <c r="G8" s="21">
        <v>2022.78</v>
      </c>
      <c r="H8" s="9">
        <f t="shared" si="0"/>
        <v>9.3058637599999994</v>
      </c>
      <c r="I8" s="11">
        <f t="shared" si="0"/>
        <v>0.92794966000000001</v>
      </c>
      <c r="J8" s="11">
        <f t="shared" si="1"/>
        <v>9.3058637599999997E-3</v>
      </c>
      <c r="K8" s="10">
        <f t="shared" si="1"/>
        <v>9.2794966000000003E-4</v>
      </c>
      <c r="L8" s="9">
        <f t="shared" si="2"/>
        <v>9.3058637599999997E-3</v>
      </c>
      <c r="M8" s="10">
        <f t="shared" si="2"/>
        <v>9.2794966000000003E-4</v>
      </c>
    </row>
    <row r="9" spans="1:15" x14ac:dyDescent="0.25">
      <c r="A9" s="16">
        <v>7</v>
      </c>
      <c r="B9" s="20">
        <v>13894.8</v>
      </c>
      <c r="C9" s="20">
        <v>35.617600000000003</v>
      </c>
      <c r="D9" s="20">
        <v>3.6577700000000002</v>
      </c>
      <c r="E9" s="20">
        <v>35.804900000000004</v>
      </c>
      <c r="F9" s="20">
        <v>5.8634700000000004</v>
      </c>
      <c r="G9" s="21">
        <v>2024.11</v>
      </c>
      <c r="H9" s="9">
        <f t="shared" si="0"/>
        <v>9.4101699200000013</v>
      </c>
      <c r="I9" s="11">
        <f t="shared" si="0"/>
        <v>0.96638283400000002</v>
      </c>
      <c r="J9" s="11">
        <f t="shared" si="1"/>
        <v>9.410169920000001E-3</v>
      </c>
      <c r="K9" s="10">
        <f t="shared" si="1"/>
        <v>9.6638283400000003E-4</v>
      </c>
      <c r="L9" s="9">
        <f t="shared" si="2"/>
        <v>9.410169920000001E-3</v>
      </c>
      <c r="M9" s="10">
        <f t="shared" si="2"/>
        <v>9.6638283400000003E-4</v>
      </c>
    </row>
    <row r="10" spans="1:15" x14ac:dyDescent="0.25">
      <c r="A10" s="16">
        <v>8</v>
      </c>
      <c r="B10" s="20">
        <v>9999.99</v>
      </c>
      <c r="C10" s="20">
        <v>36.012700000000002</v>
      </c>
      <c r="D10" s="20">
        <v>3.9842900000000001</v>
      </c>
      <c r="E10" s="20">
        <v>36.232399999999998</v>
      </c>
      <c r="F10" s="20">
        <v>6.3132900000000003</v>
      </c>
      <c r="G10" s="21">
        <v>2026.32</v>
      </c>
      <c r="H10" s="9">
        <f t="shared" si="0"/>
        <v>9.5145553400000011</v>
      </c>
      <c r="I10" s="11">
        <f t="shared" si="0"/>
        <v>1.0526494179999999</v>
      </c>
      <c r="J10" s="11">
        <f t="shared" si="1"/>
        <v>9.5145553400000013E-3</v>
      </c>
      <c r="K10" s="10">
        <f t="shared" si="1"/>
        <v>1.052649418E-3</v>
      </c>
      <c r="L10" s="9">
        <f t="shared" si="2"/>
        <v>9.5145553400000013E-3</v>
      </c>
      <c r="M10" s="10">
        <f t="shared" si="2"/>
        <v>1.052649418E-3</v>
      </c>
    </row>
    <row r="11" spans="1:15" x14ac:dyDescent="0.25">
      <c r="A11" s="16">
        <v>9</v>
      </c>
      <c r="B11" s="20">
        <v>7196.78</v>
      </c>
      <c r="C11" s="20">
        <v>36.6464</v>
      </c>
      <c r="D11" s="20">
        <v>4.3749099999999999</v>
      </c>
      <c r="E11" s="20">
        <v>36.906599999999997</v>
      </c>
      <c r="F11" s="20">
        <v>6.8078399999999997</v>
      </c>
      <c r="G11" s="21">
        <v>2027.64</v>
      </c>
      <c r="H11" s="9">
        <f t="shared" si="0"/>
        <v>9.6819788799999991</v>
      </c>
      <c r="I11" s="11">
        <f t="shared" si="0"/>
        <v>1.1558512219999999</v>
      </c>
      <c r="J11" s="11">
        <f t="shared" si="1"/>
        <v>9.681978879999999E-3</v>
      </c>
      <c r="K11" s="10">
        <f t="shared" si="1"/>
        <v>1.1558512219999998E-3</v>
      </c>
      <c r="L11" s="9">
        <f t="shared" si="2"/>
        <v>9.681978879999999E-3</v>
      </c>
      <c r="M11" s="10">
        <f t="shared" si="2"/>
        <v>1.1558512219999998E-3</v>
      </c>
    </row>
    <row r="12" spans="1:15" x14ac:dyDescent="0.25">
      <c r="A12" s="16">
        <v>10</v>
      </c>
      <c r="B12" s="20">
        <v>5179.41</v>
      </c>
      <c r="C12" s="20">
        <v>37.508200000000002</v>
      </c>
      <c r="D12" s="20">
        <v>4.8929099999999996</v>
      </c>
      <c r="E12" s="20">
        <v>37.826000000000001</v>
      </c>
      <c r="F12" s="20">
        <v>7.4322100000000004</v>
      </c>
      <c r="G12" s="21">
        <v>2029.89</v>
      </c>
      <c r="H12" s="9">
        <f t="shared" si="0"/>
        <v>9.9096664400000005</v>
      </c>
      <c r="I12" s="11">
        <f t="shared" si="0"/>
        <v>1.2927068219999998</v>
      </c>
      <c r="J12" s="11">
        <f t="shared" si="1"/>
        <v>9.909666440000001E-3</v>
      </c>
      <c r="K12" s="10">
        <f t="shared" si="1"/>
        <v>1.2927068219999998E-3</v>
      </c>
      <c r="L12" s="9">
        <f t="shared" si="2"/>
        <v>9.909666440000001E-3</v>
      </c>
      <c r="M12" s="10">
        <f t="shared" si="2"/>
        <v>1.2927068219999998E-3</v>
      </c>
    </row>
    <row r="13" spans="1:15" x14ac:dyDescent="0.25">
      <c r="A13" s="16">
        <v>11</v>
      </c>
      <c r="B13" s="20">
        <v>3727.5</v>
      </c>
      <c r="C13" s="20">
        <v>38.376899999999999</v>
      </c>
      <c r="D13" s="20">
        <v>5.5148700000000002</v>
      </c>
      <c r="E13" s="20">
        <v>38.771099999999997</v>
      </c>
      <c r="F13" s="20">
        <v>8.1775800000000007</v>
      </c>
      <c r="G13" s="21">
        <v>2031.22</v>
      </c>
      <c r="H13" s="9">
        <f t="shared" si="0"/>
        <v>10.13917698</v>
      </c>
      <c r="I13" s="11">
        <f t="shared" si="0"/>
        <v>1.4570286539999999</v>
      </c>
      <c r="J13" s="11">
        <f t="shared" si="1"/>
        <v>1.0139176980000001E-2</v>
      </c>
      <c r="K13" s="10">
        <f t="shared" si="1"/>
        <v>1.457028654E-3</v>
      </c>
      <c r="L13" s="9">
        <f t="shared" si="2"/>
        <v>1.0139176980000001E-2</v>
      </c>
      <c r="M13" s="10">
        <f t="shared" si="2"/>
        <v>1.457028654E-3</v>
      </c>
    </row>
    <row r="14" spans="1:15" x14ac:dyDescent="0.25">
      <c r="A14" s="16">
        <v>12</v>
      </c>
      <c r="B14" s="20">
        <v>2682.63</v>
      </c>
      <c r="C14" s="20">
        <v>39.389200000000002</v>
      </c>
      <c r="D14" s="20">
        <v>6.2604800000000003</v>
      </c>
      <c r="E14" s="20">
        <v>39.883600000000001</v>
      </c>
      <c r="F14" s="20">
        <v>9.0309899999999992</v>
      </c>
      <c r="G14" s="21">
        <v>2032.53</v>
      </c>
      <c r="H14" s="9">
        <f t="shared" si="0"/>
        <v>10.406626640000001</v>
      </c>
      <c r="I14" s="11">
        <f t="shared" si="0"/>
        <v>1.654018816</v>
      </c>
      <c r="J14" s="11">
        <f t="shared" si="1"/>
        <v>1.0406626640000001E-2</v>
      </c>
      <c r="K14" s="10">
        <f t="shared" si="1"/>
        <v>1.6540188159999999E-3</v>
      </c>
      <c r="L14" s="9">
        <f t="shared" si="2"/>
        <v>1.0406626640000001E-2</v>
      </c>
      <c r="M14" s="10">
        <f t="shared" si="2"/>
        <v>1.6540188159999999E-3</v>
      </c>
    </row>
    <row r="15" spans="1:15" x14ac:dyDescent="0.25">
      <c r="A15" s="16">
        <v>13</v>
      </c>
      <c r="B15" s="20">
        <v>1930.71</v>
      </c>
      <c r="C15" s="20">
        <v>40.596200000000003</v>
      </c>
      <c r="D15" s="20">
        <v>7.1385399999999999</v>
      </c>
      <c r="E15" s="20">
        <v>41.219099999999997</v>
      </c>
      <c r="F15" s="20">
        <v>9.9730699999999999</v>
      </c>
      <c r="G15" s="21">
        <v>2034.85</v>
      </c>
      <c r="H15" s="9">
        <f t="shared" si="0"/>
        <v>10.72551604</v>
      </c>
      <c r="I15" s="11">
        <f t="shared" si="0"/>
        <v>1.8860022679999999</v>
      </c>
      <c r="J15" s="11">
        <f t="shared" si="1"/>
        <v>1.0725516040000001E-2</v>
      </c>
      <c r="K15" s="10">
        <f t="shared" si="1"/>
        <v>1.8860022679999999E-3</v>
      </c>
      <c r="L15" s="9">
        <f t="shared" si="2"/>
        <v>1.0725516040000001E-2</v>
      </c>
      <c r="M15" s="10">
        <f t="shared" si="2"/>
        <v>1.8860022679999999E-3</v>
      </c>
    </row>
    <row r="16" spans="1:15" x14ac:dyDescent="0.25">
      <c r="A16" s="16">
        <v>14</v>
      </c>
      <c r="B16" s="20">
        <v>1389.5</v>
      </c>
      <c r="C16" s="20">
        <v>41.9268</v>
      </c>
      <c r="D16" s="20">
        <v>8.1382100000000008</v>
      </c>
      <c r="E16" s="20">
        <v>42.709299999999999</v>
      </c>
      <c r="F16" s="20">
        <v>10.9848</v>
      </c>
      <c r="G16" s="21">
        <v>2036.15</v>
      </c>
      <c r="H16" s="9">
        <f t="shared" si="0"/>
        <v>11.07706056</v>
      </c>
      <c r="I16" s="11">
        <f t="shared" si="0"/>
        <v>2.1501150820000001</v>
      </c>
      <c r="J16" s="11">
        <f t="shared" si="1"/>
        <v>1.1077060559999999E-2</v>
      </c>
      <c r="K16" s="10">
        <f t="shared" si="1"/>
        <v>2.1501150820000003E-3</v>
      </c>
      <c r="L16" s="9">
        <f t="shared" si="2"/>
        <v>1.1077060559999999E-2</v>
      </c>
      <c r="M16" s="10">
        <f t="shared" si="2"/>
        <v>2.1501150820000003E-3</v>
      </c>
    </row>
    <row r="17" spans="1:13" x14ac:dyDescent="0.25">
      <c r="A17" s="16">
        <v>15</v>
      </c>
      <c r="B17" s="20">
        <v>999.98699999999997</v>
      </c>
      <c r="C17" s="20">
        <v>43.427199999999999</v>
      </c>
      <c r="D17" s="20">
        <v>9.3018999999999998</v>
      </c>
      <c r="E17" s="20">
        <v>44.412199999999999</v>
      </c>
      <c r="F17" s="20">
        <v>12.0898</v>
      </c>
      <c r="G17" s="21">
        <v>2037.49</v>
      </c>
      <c r="H17" s="9">
        <f t="shared" si="0"/>
        <v>11.473466239999999</v>
      </c>
      <c r="I17" s="11">
        <f t="shared" si="0"/>
        <v>2.4575619799999999</v>
      </c>
      <c r="J17" s="11">
        <f t="shared" si="1"/>
        <v>1.1473466239999999E-2</v>
      </c>
      <c r="K17" s="10">
        <f t="shared" si="1"/>
        <v>2.45756198E-3</v>
      </c>
      <c r="L17" s="9">
        <f t="shared" si="2"/>
        <v>1.1473466239999999E-2</v>
      </c>
      <c r="M17" s="10">
        <f t="shared" si="2"/>
        <v>2.45756198E-3</v>
      </c>
    </row>
    <row r="18" spans="1:13" x14ac:dyDescent="0.25">
      <c r="A18" s="16">
        <v>16</v>
      </c>
      <c r="B18" s="20">
        <v>719.68100000000004</v>
      </c>
      <c r="C18" s="20">
        <v>45.101300000000002</v>
      </c>
      <c r="D18" s="20">
        <v>10.665900000000001</v>
      </c>
      <c r="E18" s="20">
        <v>46.345300000000002</v>
      </c>
      <c r="F18" s="20">
        <v>13.305300000000001</v>
      </c>
      <c r="G18" s="21">
        <v>2038.83</v>
      </c>
      <c r="H18" s="9">
        <f t="shared" si="0"/>
        <v>11.915763460000001</v>
      </c>
      <c r="I18" s="11">
        <f t="shared" si="0"/>
        <v>2.8179307800000002</v>
      </c>
      <c r="J18" s="11">
        <f t="shared" si="1"/>
        <v>1.1915763460000001E-2</v>
      </c>
      <c r="K18" s="10">
        <f t="shared" si="1"/>
        <v>2.8179307800000001E-3</v>
      </c>
      <c r="L18" s="9">
        <f t="shared" si="2"/>
        <v>1.1915763460000001E-2</v>
      </c>
      <c r="M18" s="10">
        <f t="shared" si="2"/>
        <v>2.8179307800000001E-3</v>
      </c>
    </row>
    <row r="19" spans="1:13" x14ac:dyDescent="0.25">
      <c r="A19" s="16">
        <v>17</v>
      </c>
      <c r="B19" s="20">
        <v>517.94899999999996</v>
      </c>
      <c r="C19" s="20">
        <v>46.983400000000003</v>
      </c>
      <c r="D19" s="20">
        <v>12.2843</v>
      </c>
      <c r="E19" s="20">
        <v>48.562800000000003</v>
      </c>
      <c r="F19" s="20">
        <v>14.6526</v>
      </c>
      <c r="G19" s="21">
        <v>2040.2</v>
      </c>
      <c r="H19" s="9">
        <f t="shared" si="0"/>
        <v>12.413014280000001</v>
      </c>
      <c r="I19" s="11">
        <f t="shared" si="0"/>
        <v>3.2455120599999998</v>
      </c>
      <c r="J19" s="11">
        <f t="shared" si="1"/>
        <v>1.2413014280000001E-2</v>
      </c>
      <c r="K19" s="10">
        <f t="shared" si="1"/>
        <v>3.2455120599999996E-3</v>
      </c>
      <c r="L19" s="9">
        <f t="shared" si="2"/>
        <v>1.2413014280000001E-2</v>
      </c>
      <c r="M19" s="10">
        <f t="shared" si="2"/>
        <v>3.2455120599999996E-3</v>
      </c>
    </row>
    <row r="20" spans="1:13" x14ac:dyDescent="0.25">
      <c r="A20" s="16">
        <v>18</v>
      </c>
      <c r="B20" s="20">
        <v>372.76</v>
      </c>
      <c r="C20" s="20">
        <v>49.056399999999996</v>
      </c>
      <c r="D20" s="20">
        <v>14.2265</v>
      </c>
      <c r="E20" s="20">
        <v>51.077599999999997</v>
      </c>
      <c r="F20" s="20">
        <v>16.1723</v>
      </c>
      <c r="G20" s="21">
        <v>2041.51</v>
      </c>
      <c r="H20" s="9">
        <f t="shared" si="0"/>
        <v>12.960700879999999</v>
      </c>
      <c r="I20" s="11">
        <f t="shared" si="0"/>
        <v>3.7586412999999999</v>
      </c>
      <c r="J20" s="11">
        <f t="shared" si="1"/>
        <v>1.2960700879999999E-2</v>
      </c>
      <c r="K20" s="10">
        <f t="shared" si="1"/>
        <v>3.7586412999999997E-3</v>
      </c>
      <c r="L20" s="9">
        <f t="shared" si="2"/>
        <v>1.2960700879999999E-2</v>
      </c>
      <c r="M20" s="10">
        <f t="shared" si="2"/>
        <v>3.7586412999999997E-3</v>
      </c>
    </row>
    <row r="21" spans="1:13" x14ac:dyDescent="0.25">
      <c r="A21" s="16">
        <v>19</v>
      </c>
      <c r="B21" s="20">
        <v>268.26600000000002</v>
      </c>
      <c r="C21" s="20">
        <v>51.340699999999998</v>
      </c>
      <c r="D21" s="20">
        <v>16.604700000000001</v>
      </c>
      <c r="E21" s="20">
        <v>53.959099999999999</v>
      </c>
      <c r="F21" s="20">
        <v>17.9223</v>
      </c>
      <c r="G21" s="21">
        <v>2042.85</v>
      </c>
      <c r="H21" s="9">
        <f t="shared" si="0"/>
        <v>13.564212939999999</v>
      </c>
      <c r="I21" s="11">
        <f t="shared" si="0"/>
        <v>4.3869617400000003</v>
      </c>
      <c r="J21" s="11">
        <f t="shared" si="1"/>
        <v>1.3564212939999999E-2</v>
      </c>
      <c r="K21" s="10">
        <f t="shared" si="1"/>
        <v>4.3869617400000005E-3</v>
      </c>
      <c r="L21" s="9">
        <f t="shared" si="2"/>
        <v>1.3564212939999999E-2</v>
      </c>
      <c r="M21" s="10">
        <f t="shared" si="2"/>
        <v>4.3869617400000005E-3</v>
      </c>
    </row>
    <row r="22" spans="1:13" x14ac:dyDescent="0.25">
      <c r="A22" s="16">
        <v>20</v>
      </c>
      <c r="B22" s="20">
        <v>193.06700000000001</v>
      </c>
      <c r="C22" s="20">
        <v>53.866399999999999</v>
      </c>
      <c r="D22" s="20">
        <v>19.551400000000001</v>
      </c>
      <c r="E22" s="20">
        <v>57.304900000000004</v>
      </c>
      <c r="F22" s="20">
        <v>19.948899999999998</v>
      </c>
      <c r="G22" s="21">
        <v>2044.2</v>
      </c>
      <c r="H22" s="9">
        <f t="shared" si="0"/>
        <v>14.231502879999999</v>
      </c>
      <c r="I22" s="11">
        <f t="shared" si="0"/>
        <v>5.1654798800000004</v>
      </c>
      <c r="J22" s="11">
        <f t="shared" si="1"/>
        <v>1.4231502879999998E-2</v>
      </c>
      <c r="K22" s="10">
        <f t="shared" si="1"/>
        <v>5.1654798800000006E-3</v>
      </c>
      <c r="L22" s="9">
        <f t="shared" si="2"/>
        <v>1.4231502879999998E-2</v>
      </c>
      <c r="M22" s="10">
        <f t="shared" si="2"/>
        <v>5.1654798800000006E-3</v>
      </c>
    </row>
    <row r="23" spans="1:13" x14ac:dyDescent="0.25">
      <c r="A23" s="16">
        <v>21</v>
      </c>
      <c r="B23" s="20">
        <v>138.94999999999999</v>
      </c>
      <c r="C23" s="20">
        <v>56.663600000000002</v>
      </c>
      <c r="D23" s="20">
        <v>23.285399999999999</v>
      </c>
      <c r="E23" s="20">
        <v>61.261600000000001</v>
      </c>
      <c r="F23" s="20">
        <v>22.339700000000001</v>
      </c>
      <c r="G23" s="21">
        <v>2045.6</v>
      </c>
      <c r="H23" s="9">
        <f t="shared" si="0"/>
        <v>14.970523119999999</v>
      </c>
      <c r="I23" s="11">
        <f t="shared" si="0"/>
        <v>6.1520026799999998</v>
      </c>
      <c r="J23" s="11">
        <f t="shared" si="1"/>
        <v>1.4970523119999999E-2</v>
      </c>
      <c r="K23" s="10">
        <f t="shared" si="1"/>
        <v>6.15200268E-3</v>
      </c>
      <c r="L23" s="9">
        <f t="shared" si="2"/>
        <v>1.4970523119999999E-2</v>
      </c>
      <c r="M23" s="10">
        <f t="shared" si="2"/>
        <v>6.15200268E-3</v>
      </c>
    </row>
    <row r="24" spans="1:13" x14ac:dyDescent="0.25">
      <c r="A24" s="16">
        <v>22</v>
      </c>
      <c r="B24" s="20">
        <v>99.999799999999993</v>
      </c>
      <c r="C24" s="20">
        <v>59.803800000000003</v>
      </c>
      <c r="D24" s="20">
        <v>28.077100000000002</v>
      </c>
      <c r="E24" s="20">
        <v>66.066800000000001</v>
      </c>
      <c r="F24" s="20">
        <v>25.1494</v>
      </c>
      <c r="G24" s="21">
        <v>2047.03</v>
      </c>
      <c r="H24" s="9">
        <f t="shared" si="0"/>
        <v>15.800163960000001</v>
      </c>
      <c r="I24" s="11">
        <f t="shared" si="0"/>
        <v>7.4179698199999997</v>
      </c>
      <c r="J24" s="11">
        <f t="shared" si="1"/>
        <v>1.5800163960000002E-2</v>
      </c>
      <c r="K24" s="10">
        <f t="shared" si="1"/>
        <v>7.4179698200000001E-3</v>
      </c>
      <c r="L24" s="9">
        <f t="shared" si="2"/>
        <v>1.5800163960000002E-2</v>
      </c>
      <c r="M24" s="10">
        <f t="shared" si="2"/>
        <v>7.4179698200000001E-3</v>
      </c>
    </row>
    <row r="25" spans="1:13" x14ac:dyDescent="0.25">
      <c r="A25" s="16">
        <v>23</v>
      </c>
      <c r="B25" s="20">
        <v>71.968900000000005</v>
      </c>
      <c r="C25" s="20">
        <v>63.176099999999998</v>
      </c>
      <c r="D25" s="20">
        <v>34.190899999999999</v>
      </c>
      <c r="E25" s="20">
        <v>71.834800000000001</v>
      </c>
      <c r="F25" s="20">
        <v>28.4223</v>
      </c>
      <c r="G25" s="21">
        <v>2049.39</v>
      </c>
      <c r="H25" s="9">
        <f t="shared" si="0"/>
        <v>16.691125619999998</v>
      </c>
      <c r="I25" s="11">
        <f t="shared" si="0"/>
        <v>9.03323578</v>
      </c>
      <c r="J25" s="11">
        <f t="shared" si="1"/>
        <v>1.6691125619999997E-2</v>
      </c>
      <c r="K25" s="10">
        <f t="shared" si="1"/>
        <v>9.0332357799999992E-3</v>
      </c>
      <c r="L25" s="9">
        <f t="shared" si="2"/>
        <v>1.6691125619999997E-2</v>
      </c>
      <c r="M25" s="10">
        <f t="shared" si="2"/>
        <v>9.0332357799999992E-3</v>
      </c>
    </row>
    <row r="26" spans="1:13" x14ac:dyDescent="0.25">
      <c r="A26" s="16">
        <v>24</v>
      </c>
      <c r="B26" s="20">
        <v>51.794600000000003</v>
      </c>
      <c r="C26" s="20">
        <v>67.088300000000004</v>
      </c>
      <c r="D26" s="20">
        <v>42.117899999999999</v>
      </c>
      <c r="E26" s="20">
        <v>79.213399999999993</v>
      </c>
      <c r="F26" s="20">
        <v>32.1205</v>
      </c>
      <c r="G26" s="21">
        <v>2050.92</v>
      </c>
      <c r="H26" s="9">
        <f t="shared" si="0"/>
        <v>17.724728859999999</v>
      </c>
      <c r="I26" s="11">
        <f t="shared" si="0"/>
        <v>11.127549179999999</v>
      </c>
      <c r="J26" s="11">
        <f t="shared" si="1"/>
        <v>1.772472886E-2</v>
      </c>
      <c r="K26" s="10">
        <f t="shared" si="1"/>
        <v>1.112754918E-2</v>
      </c>
      <c r="L26" s="9">
        <f t="shared" si="2"/>
        <v>1.772472886E-2</v>
      </c>
      <c r="M26" s="10">
        <f t="shared" si="2"/>
        <v>1.112754918E-2</v>
      </c>
    </row>
    <row r="27" spans="1:13" x14ac:dyDescent="0.25">
      <c r="A27" s="16">
        <v>25</v>
      </c>
      <c r="B27" s="20">
        <v>37.275300000000001</v>
      </c>
      <c r="C27" s="20">
        <v>71.742099999999994</v>
      </c>
      <c r="D27" s="20">
        <v>52.853000000000002</v>
      </c>
      <c r="E27" s="20">
        <v>89.108699999999999</v>
      </c>
      <c r="F27" s="20">
        <v>36.379399999999997</v>
      </c>
      <c r="G27" s="21">
        <v>2052.5</v>
      </c>
      <c r="H27" s="9">
        <f t="shared" si="0"/>
        <v>18.954262819999997</v>
      </c>
      <c r="I27" s="11">
        <f t="shared" si="0"/>
        <v>13.963762599999999</v>
      </c>
      <c r="J27" s="11">
        <f t="shared" si="1"/>
        <v>1.8954262819999998E-2</v>
      </c>
      <c r="K27" s="10">
        <f t="shared" si="1"/>
        <v>1.3963762599999999E-2</v>
      </c>
      <c r="L27" s="9">
        <f t="shared" si="2"/>
        <v>1.8954262819999998E-2</v>
      </c>
      <c r="M27" s="10">
        <f t="shared" si="2"/>
        <v>1.3963762599999999E-2</v>
      </c>
    </row>
    <row r="28" spans="1:13" x14ac:dyDescent="0.25">
      <c r="A28" s="16">
        <v>26</v>
      </c>
      <c r="B28" s="20">
        <v>26.8263</v>
      </c>
      <c r="C28" s="20">
        <v>77.120599999999996</v>
      </c>
      <c r="D28" s="20">
        <v>66.696399999999997</v>
      </c>
      <c r="E28" s="20">
        <v>101.961</v>
      </c>
      <c r="F28" s="20">
        <v>40.854300000000002</v>
      </c>
      <c r="G28" s="21">
        <v>2054.14</v>
      </c>
      <c r="H28" s="9">
        <f t="shared" si="0"/>
        <v>20.37526252</v>
      </c>
      <c r="I28" s="11">
        <f t="shared" si="0"/>
        <v>17.621188879999998</v>
      </c>
      <c r="J28" s="11">
        <f t="shared" si="1"/>
        <v>2.037526252E-2</v>
      </c>
      <c r="K28" s="10">
        <f t="shared" si="1"/>
        <v>1.7621188879999999E-2</v>
      </c>
      <c r="L28" s="9">
        <f t="shared" si="2"/>
        <v>2.037526252E-2</v>
      </c>
      <c r="M28" s="10">
        <f t="shared" si="2"/>
        <v>1.7621188879999999E-2</v>
      </c>
    </row>
    <row r="29" spans="1:13" x14ac:dyDescent="0.25">
      <c r="A29" s="16">
        <v>27</v>
      </c>
      <c r="B29" s="20">
        <v>19.3063</v>
      </c>
      <c r="C29" s="20">
        <v>83.449200000000005</v>
      </c>
      <c r="D29" s="20">
        <v>85.054000000000002</v>
      </c>
      <c r="E29" s="20">
        <v>119.155</v>
      </c>
      <c r="F29" s="20">
        <v>45.545699999999997</v>
      </c>
      <c r="G29" s="21">
        <v>2055.92</v>
      </c>
      <c r="H29" s="9">
        <f t="shared" si="0"/>
        <v>22.047278640000002</v>
      </c>
      <c r="I29" s="11">
        <f t="shared" si="0"/>
        <v>22.471266799999999</v>
      </c>
      <c r="J29" s="11">
        <f t="shared" si="1"/>
        <v>2.2047278640000001E-2</v>
      </c>
      <c r="K29" s="10">
        <f t="shared" si="1"/>
        <v>2.2471266799999997E-2</v>
      </c>
      <c r="L29" s="9">
        <f t="shared" si="2"/>
        <v>2.2047278640000001E-2</v>
      </c>
      <c r="M29" s="10">
        <f t="shared" si="2"/>
        <v>2.2471266799999997E-2</v>
      </c>
    </row>
    <row r="30" spans="1:13" x14ac:dyDescent="0.25">
      <c r="A30" s="16">
        <v>28</v>
      </c>
      <c r="B30" s="20">
        <v>13.894600000000001</v>
      </c>
      <c r="C30" s="20">
        <v>91.198999999999998</v>
      </c>
      <c r="D30" s="20">
        <v>109.553</v>
      </c>
      <c r="E30" s="20">
        <v>142.54499999999999</v>
      </c>
      <c r="F30" s="20">
        <v>50.223700000000001</v>
      </c>
      <c r="G30" s="21">
        <v>2058.8000000000002</v>
      </c>
      <c r="H30" s="9">
        <f t="shared" si="0"/>
        <v>24.094775799999997</v>
      </c>
      <c r="I30" s="11">
        <f t="shared" si="0"/>
        <v>28.943902599999998</v>
      </c>
      <c r="J30" s="11">
        <f t="shared" si="1"/>
        <v>2.4094775799999996E-2</v>
      </c>
      <c r="K30" s="10">
        <f t="shared" si="1"/>
        <v>2.8943902599999998E-2</v>
      </c>
      <c r="L30" s="9">
        <f t="shared" si="2"/>
        <v>2.4094775799999996E-2</v>
      </c>
      <c r="M30" s="10">
        <f t="shared" si="2"/>
        <v>2.8943902599999998E-2</v>
      </c>
    </row>
    <row r="31" spans="1:13" x14ac:dyDescent="0.25">
      <c r="A31" s="16">
        <v>29</v>
      </c>
      <c r="B31" s="20">
        <v>9.9998400000000007</v>
      </c>
      <c r="C31" s="20">
        <v>100.16500000000001</v>
      </c>
      <c r="D31" s="20">
        <v>142.11500000000001</v>
      </c>
      <c r="E31" s="20">
        <v>173.86699999999999</v>
      </c>
      <c r="F31" s="20">
        <v>54.823099999999997</v>
      </c>
      <c r="G31" s="21">
        <v>2061.04</v>
      </c>
      <c r="H31" s="9">
        <f t="shared" si="0"/>
        <v>26.463592999999999</v>
      </c>
      <c r="I31" s="11">
        <f t="shared" si="0"/>
        <v>37.546782999999998</v>
      </c>
      <c r="J31" s="11">
        <f t="shared" si="1"/>
        <v>2.6463593000000001E-2</v>
      </c>
      <c r="K31" s="10">
        <f t="shared" si="1"/>
        <v>3.7546783E-2</v>
      </c>
      <c r="L31" s="9">
        <f t="shared" si="2"/>
        <v>2.6463593000000001E-2</v>
      </c>
      <c r="M31" s="10">
        <f t="shared" si="2"/>
        <v>3.7546783E-2</v>
      </c>
    </row>
    <row r="32" spans="1:13" x14ac:dyDescent="0.25">
      <c r="A32" s="16">
        <v>30</v>
      </c>
      <c r="B32" s="20">
        <v>7.1967999999999996</v>
      </c>
      <c r="C32" s="20">
        <v>111.53700000000001</v>
      </c>
      <c r="D32" s="20">
        <v>185.143</v>
      </c>
      <c r="E32" s="20">
        <v>216.14500000000001</v>
      </c>
      <c r="F32" s="20">
        <v>58.933599999999998</v>
      </c>
      <c r="G32" s="21">
        <v>2063.34</v>
      </c>
      <c r="H32" s="9">
        <f t="shared" si="0"/>
        <v>29.4680754</v>
      </c>
      <c r="I32" s="11">
        <f t="shared" si="0"/>
        <v>48.9147806</v>
      </c>
      <c r="J32" s="11">
        <f t="shared" si="1"/>
        <v>2.9468075400000002E-2</v>
      </c>
      <c r="K32" s="10">
        <f t="shared" si="1"/>
        <v>4.8914780599999999E-2</v>
      </c>
      <c r="L32" s="9">
        <f t="shared" si="2"/>
        <v>2.9468075400000002E-2</v>
      </c>
      <c r="M32" s="10">
        <f t="shared" si="2"/>
        <v>4.8914780599999999E-2</v>
      </c>
    </row>
    <row r="33" spans="1:13" x14ac:dyDescent="0.25">
      <c r="A33" s="16">
        <v>31</v>
      </c>
      <c r="B33" s="20">
        <v>5.17943</v>
      </c>
      <c r="C33" s="20">
        <v>125.661</v>
      </c>
      <c r="D33" s="20">
        <v>243.22499999999999</v>
      </c>
      <c r="E33" s="20">
        <v>273.76799999999997</v>
      </c>
      <c r="F33" s="20">
        <v>62.677100000000003</v>
      </c>
      <c r="G33" s="21">
        <v>2065.58</v>
      </c>
      <c r="H33" s="9">
        <f t="shared" si="0"/>
        <v>33.1996362</v>
      </c>
      <c r="I33" s="11">
        <f t="shared" si="0"/>
        <v>64.260044999999991</v>
      </c>
      <c r="J33" s="11">
        <f t="shared" si="1"/>
        <v>3.31996362E-2</v>
      </c>
      <c r="K33" s="10">
        <f t="shared" si="1"/>
        <v>6.4260044999999988E-2</v>
      </c>
      <c r="L33" s="9">
        <f t="shared" si="2"/>
        <v>3.31996362E-2</v>
      </c>
      <c r="M33" s="10">
        <f t="shared" si="2"/>
        <v>6.4260044999999988E-2</v>
      </c>
    </row>
    <row r="34" spans="1:13" x14ac:dyDescent="0.25">
      <c r="A34" s="16">
        <v>32</v>
      </c>
      <c r="B34" s="20">
        <v>3.72756</v>
      </c>
      <c r="C34" s="20">
        <v>145.142</v>
      </c>
      <c r="D34" s="20">
        <v>320.142</v>
      </c>
      <c r="E34" s="20">
        <v>351.50700000000001</v>
      </c>
      <c r="F34" s="20">
        <v>65.612099999999998</v>
      </c>
      <c r="G34" s="21">
        <v>2069.0100000000002</v>
      </c>
      <c r="H34" s="9">
        <f t="shared" si="0"/>
        <v>38.346516399999999</v>
      </c>
      <c r="I34" s="11">
        <f t="shared" si="0"/>
        <v>84.581516399999998</v>
      </c>
      <c r="J34" s="11">
        <f t="shared" si="1"/>
        <v>3.8346516399999996E-2</v>
      </c>
      <c r="K34" s="10">
        <f t="shared" si="1"/>
        <v>8.4581516400000001E-2</v>
      </c>
      <c r="L34" s="9">
        <f t="shared" si="2"/>
        <v>3.8346516399999996E-2</v>
      </c>
      <c r="M34" s="10">
        <f t="shared" si="2"/>
        <v>8.4581516400000001E-2</v>
      </c>
    </row>
    <row r="35" spans="1:13" x14ac:dyDescent="0.25">
      <c r="A35" s="16">
        <v>33</v>
      </c>
      <c r="B35" s="20">
        <v>2.6826699999999999</v>
      </c>
      <c r="C35" s="20">
        <v>171.17699999999999</v>
      </c>
      <c r="D35" s="20">
        <v>424.48599999999999</v>
      </c>
      <c r="E35" s="20">
        <v>457.7</v>
      </c>
      <c r="F35" s="20">
        <v>68.037899999999993</v>
      </c>
      <c r="G35" s="21">
        <v>2071.38</v>
      </c>
      <c r="H35" s="9">
        <f t="shared" si="0"/>
        <v>45.224963399999993</v>
      </c>
      <c r="I35" s="11">
        <f t="shared" si="0"/>
        <v>112.14920119999999</v>
      </c>
      <c r="J35" s="11">
        <f t="shared" si="1"/>
        <v>4.5224963399999991E-2</v>
      </c>
      <c r="K35" s="10">
        <f t="shared" si="1"/>
        <v>0.11214920119999999</v>
      </c>
      <c r="L35" s="9">
        <f t="shared" si="2"/>
        <v>4.5224963399999991E-2</v>
      </c>
      <c r="M35" s="10">
        <f t="shared" si="2"/>
        <v>0.11214920119999999</v>
      </c>
    </row>
    <row r="36" spans="1:13" x14ac:dyDescent="0.25">
      <c r="A36" s="16">
        <v>34</v>
      </c>
      <c r="B36" s="20">
        <v>1.93069</v>
      </c>
      <c r="C36" s="20">
        <v>208.03899999999999</v>
      </c>
      <c r="D36" s="20">
        <v>562.96900000000005</v>
      </c>
      <c r="E36" s="20">
        <v>600.17899999999997</v>
      </c>
      <c r="F36" s="20">
        <v>69.718800000000002</v>
      </c>
      <c r="G36" s="21">
        <v>2077.86</v>
      </c>
      <c r="H36" s="9">
        <f t="shared" si="0"/>
        <v>54.963903799999997</v>
      </c>
      <c r="I36" s="11">
        <f t="shared" si="0"/>
        <v>148.73640980000002</v>
      </c>
      <c r="J36" s="11">
        <f t="shared" si="1"/>
        <v>5.4963903799999998E-2</v>
      </c>
      <c r="K36" s="10">
        <f t="shared" si="1"/>
        <v>0.14873640980000002</v>
      </c>
      <c r="L36" s="9">
        <f t="shared" si="2"/>
        <v>5.4963903799999998E-2</v>
      </c>
      <c r="M36" s="10">
        <f t="shared" si="2"/>
        <v>0.14873640980000002</v>
      </c>
    </row>
    <row r="37" spans="1:13" x14ac:dyDescent="0.25">
      <c r="A37" s="16">
        <v>35</v>
      </c>
      <c r="B37" s="20">
        <v>1.3895299999999999</v>
      </c>
      <c r="C37" s="20">
        <v>262.13</v>
      </c>
      <c r="D37" s="20">
        <v>747.85400000000004</v>
      </c>
      <c r="E37" s="20">
        <v>792.46299999999997</v>
      </c>
      <c r="F37" s="20">
        <v>70.683999999999997</v>
      </c>
      <c r="G37" s="21">
        <v>2082.04</v>
      </c>
      <c r="H37" s="9">
        <f t="shared" si="0"/>
        <v>69.254745999999997</v>
      </c>
      <c r="I37" s="11">
        <f t="shared" si="0"/>
        <v>197.5830268</v>
      </c>
      <c r="J37" s="11">
        <f t="shared" si="1"/>
        <v>6.9254745999999992E-2</v>
      </c>
      <c r="K37" s="10">
        <f t="shared" si="1"/>
        <v>0.19758302680000001</v>
      </c>
      <c r="L37" s="9">
        <f t="shared" si="2"/>
        <v>6.9254745999999992E-2</v>
      </c>
      <c r="M37" s="10">
        <f t="shared" si="2"/>
        <v>0.19758302680000001</v>
      </c>
    </row>
    <row r="38" spans="1:13" x14ac:dyDescent="0.25">
      <c r="A38" s="16">
        <v>36</v>
      </c>
      <c r="B38" s="20">
        <v>1.0000100000000001</v>
      </c>
      <c r="C38" s="20">
        <v>340.05099999999999</v>
      </c>
      <c r="D38" s="20">
        <v>990.971</v>
      </c>
      <c r="E38" s="20">
        <v>1047.69</v>
      </c>
      <c r="F38" s="20">
        <v>71.060400000000001</v>
      </c>
      <c r="G38" s="21">
        <v>2084.94</v>
      </c>
      <c r="H38" s="9">
        <f t="shared" si="0"/>
        <v>89.841474199999993</v>
      </c>
      <c r="I38" s="11">
        <f t="shared" si="0"/>
        <v>261.81453820000002</v>
      </c>
      <c r="J38" s="11">
        <f t="shared" si="1"/>
        <v>8.9841474199999993E-2</v>
      </c>
      <c r="K38" s="10">
        <f t="shared" si="1"/>
        <v>0.2618145382</v>
      </c>
      <c r="L38" s="9">
        <f t="shared" si="2"/>
        <v>8.9841474199999993E-2</v>
      </c>
      <c r="M38" s="10">
        <f t="shared" si="2"/>
        <v>0.2618145382</v>
      </c>
    </row>
    <row r="39" spans="1:13" x14ac:dyDescent="0.25">
      <c r="A39" s="16">
        <v>37</v>
      </c>
      <c r="B39" s="20">
        <v>0.71967999999999999</v>
      </c>
      <c r="C39" s="20">
        <v>456.53100000000001</v>
      </c>
      <c r="D39" s="20">
        <v>1312.75</v>
      </c>
      <c r="E39" s="20">
        <v>1389.87</v>
      </c>
      <c r="F39" s="20">
        <v>70.823999999999998</v>
      </c>
      <c r="G39" s="21">
        <v>2090.23</v>
      </c>
      <c r="H39" s="9">
        <f t="shared" si="0"/>
        <v>120.6154902</v>
      </c>
      <c r="I39" s="11">
        <f t="shared" si="0"/>
        <v>346.82855000000001</v>
      </c>
      <c r="J39" s="11">
        <f t="shared" si="1"/>
        <v>0.12061549019999999</v>
      </c>
      <c r="K39" s="10">
        <f t="shared" si="1"/>
        <v>0.34682855000000001</v>
      </c>
      <c r="L39" s="9">
        <f t="shared" si="2"/>
        <v>0.12061549019999999</v>
      </c>
      <c r="M39" s="10">
        <f t="shared" si="2"/>
        <v>0.34682855000000001</v>
      </c>
    </row>
    <row r="40" spans="1:13" x14ac:dyDescent="0.25">
      <c r="A40" s="16">
        <v>38</v>
      </c>
      <c r="B40" s="20">
        <v>0.51794600000000002</v>
      </c>
      <c r="C40" s="20">
        <v>662.149</v>
      </c>
      <c r="D40" s="20">
        <v>1722.09</v>
      </c>
      <c r="E40" s="20">
        <v>1845</v>
      </c>
      <c r="F40" s="20">
        <v>68.968100000000007</v>
      </c>
      <c r="G40" s="21">
        <v>2093.66</v>
      </c>
      <c r="H40" s="9">
        <f t="shared" si="0"/>
        <v>174.9397658</v>
      </c>
      <c r="I40" s="11">
        <f t="shared" si="0"/>
        <v>454.97617799999995</v>
      </c>
      <c r="J40" s="11">
        <f t="shared" si="1"/>
        <v>0.17493976580000001</v>
      </c>
      <c r="K40" s="10">
        <f t="shared" si="1"/>
        <v>0.45497617799999995</v>
      </c>
      <c r="L40" s="9">
        <f t="shared" si="2"/>
        <v>0.17493976580000001</v>
      </c>
      <c r="M40" s="10">
        <f t="shared" si="2"/>
        <v>0.45497617799999995</v>
      </c>
    </row>
    <row r="41" spans="1:13" x14ac:dyDescent="0.25">
      <c r="A41" s="16">
        <v>39</v>
      </c>
      <c r="B41" s="20">
        <v>0.372755</v>
      </c>
      <c r="C41" s="20">
        <v>981.73099999999999</v>
      </c>
      <c r="D41" s="20">
        <v>2232.81</v>
      </c>
      <c r="E41" s="20">
        <v>2439.1</v>
      </c>
      <c r="F41" s="20">
        <v>66.265600000000006</v>
      </c>
      <c r="G41" s="21">
        <v>2097.7399999999998</v>
      </c>
      <c r="H41" s="9">
        <f t="shared" si="0"/>
        <v>259.3733302</v>
      </c>
      <c r="I41" s="11">
        <f t="shared" si="0"/>
        <v>589.90840199999991</v>
      </c>
      <c r="J41" s="11">
        <f t="shared" si="1"/>
        <v>0.25937333019999997</v>
      </c>
      <c r="K41" s="10">
        <f t="shared" si="1"/>
        <v>0.58990840199999994</v>
      </c>
      <c r="L41" s="9">
        <f t="shared" si="2"/>
        <v>0.25937333019999997</v>
      </c>
      <c r="M41" s="10">
        <f t="shared" si="2"/>
        <v>0.58990840199999994</v>
      </c>
    </row>
    <row r="42" spans="1:13" x14ac:dyDescent="0.25">
      <c r="A42" s="16">
        <v>40</v>
      </c>
      <c r="B42" s="20">
        <v>0.26826499999999998</v>
      </c>
      <c r="C42" s="20">
        <v>1420.83</v>
      </c>
      <c r="D42" s="20">
        <v>2843.71</v>
      </c>
      <c r="E42" s="20">
        <v>3178.91</v>
      </c>
      <c r="F42" s="20">
        <v>63.4514</v>
      </c>
      <c r="G42" s="21">
        <v>2107.0500000000002</v>
      </c>
      <c r="H42" s="9">
        <f t="shared" si="0"/>
        <v>375.38328599999994</v>
      </c>
      <c r="I42" s="11">
        <f t="shared" si="0"/>
        <v>751.30818199999999</v>
      </c>
      <c r="J42" s="11">
        <f t="shared" si="1"/>
        <v>0.37538328599999993</v>
      </c>
      <c r="K42" s="10">
        <f t="shared" si="1"/>
        <v>0.75130818199999994</v>
      </c>
      <c r="L42" s="9">
        <f t="shared" si="2"/>
        <v>0.37538328599999993</v>
      </c>
      <c r="M42" s="10">
        <f t="shared" si="2"/>
        <v>0.75130818199999994</v>
      </c>
    </row>
    <row r="43" spans="1:13" x14ac:dyDescent="0.25">
      <c r="A43" s="16">
        <v>41</v>
      </c>
      <c r="B43" s="20">
        <v>0.19306799999999999</v>
      </c>
      <c r="C43" s="20">
        <v>2149.65</v>
      </c>
      <c r="D43" s="20">
        <v>3430.35</v>
      </c>
      <c r="E43" s="20">
        <v>4048.25</v>
      </c>
      <c r="F43" s="20">
        <v>57.926400000000001</v>
      </c>
      <c r="G43" s="21">
        <v>2112.98</v>
      </c>
      <c r="H43" s="9">
        <f t="shared" si="0"/>
        <v>567.93753000000004</v>
      </c>
      <c r="I43" s="11">
        <f t="shared" si="0"/>
        <v>906.29846999999995</v>
      </c>
      <c r="J43" s="11">
        <f t="shared" si="1"/>
        <v>0.56793753000000002</v>
      </c>
      <c r="K43" s="10">
        <f t="shared" si="1"/>
        <v>0.90629846999999997</v>
      </c>
      <c r="L43" s="9">
        <f t="shared" si="2"/>
        <v>0.56793753000000002</v>
      </c>
      <c r="M43" s="10">
        <f t="shared" si="2"/>
        <v>0.90629846999999997</v>
      </c>
    </row>
    <row r="44" spans="1:13" x14ac:dyDescent="0.25">
      <c r="A44" s="16">
        <v>42</v>
      </c>
      <c r="B44" s="20">
        <v>0.13894899999999999</v>
      </c>
      <c r="C44" s="20">
        <v>3034.81</v>
      </c>
      <c r="D44" s="20">
        <v>4029.69</v>
      </c>
      <c r="E44" s="20">
        <v>5044.6499999999996</v>
      </c>
      <c r="F44" s="20">
        <v>53.016100000000002</v>
      </c>
      <c r="G44" s="21">
        <v>2120.39</v>
      </c>
      <c r="H44" s="9">
        <f t="shared" si="0"/>
        <v>801.79680199999996</v>
      </c>
      <c r="I44" s="11">
        <f t="shared" si="0"/>
        <v>1064.644098</v>
      </c>
      <c r="J44" s="11">
        <f t="shared" si="1"/>
        <v>0.80179680199999992</v>
      </c>
      <c r="K44" s="10">
        <f t="shared" si="1"/>
        <v>1.064644098</v>
      </c>
      <c r="L44" s="9">
        <f t="shared" si="2"/>
        <v>0.80179680199999992</v>
      </c>
      <c r="M44" s="10">
        <f t="shared" si="2"/>
        <v>1.064644098</v>
      </c>
    </row>
    <row r="45" spans="1:13" x14ac:dyDescent="0.25">
      <c r="A45" s="16">
        <v>43</v>
      </c>
      <c r="B45" s="20">
        <v>9.9998900000000002E-2</v>
      </c>
      <c r="C45" s="20">
        <v>4190.7299999999996</v>
      </c>
      <c r="D45" s="20">
        <v>4312.66</v>
      </c>
      <c r="E45" s="20">
        <v>6013.42</v>
      </c>
      <c r="F45" s="20">
        <v>45.8215</v>
      </c>
      <c r="G45" s="21">
        <v>2129.73</v>
      </c>
      <c r="H45" s="9">
        <f t="shared" si="0"/>
        <v>1107.1908659999999</v>
      </c>
      <c r="I45" s="11">
        <f t="shared" si="0"/>
        <v>1139.4047719999999</v>
      </c>
      <c r="J45" s="11">
        <f t="shared" si="1"/>
        <v>1.1071908659999998</v>
      </c>
      <c r="K45" s="10">
        <f t="shared" si="1"/>
        <v>1.1394047719999998</v>
      </c>
      <c r="L45" s="9">
        <f t="shared" si="2"/>
        <v>1.1071908659999998</v>
      </c>
      <c r="M45" s="10">
        <f t="shared" si="2"/>
        <v>1.1394047719999998</v>
      </c>
    </row>
    <row r="46" spans="1:13" x14ac:dyDescent="0.25">
      <c r="A46" s="16">
        <v>44</v>
      </c>
      <c r="B46" s="20">
        <v>7.1968299999999999E-2</v>
      </c>
      <c r="C46" s="20">
        <v>5550.23</v>
      </c>
      <c r="D46" s="20">
        <v>4575.4399999999996</v>
      </c>
      <c r="E46" s="20">
        <v>7193.03</v>
      </c>
      <c r="F46" s="20">
        <v>39.501199999999997</v>
      </c>
      <c r="G46" s="21">
        <v>2156.58</v>
      </c>
      <c r="H46" s="9">
        <f t="shared" si="0"/>
        <v>1466.3707659999998</v>
      </c>
      <c r="I46" s="11">
        <f t="shared" si="0"/>
        <v>1208.831248</v>
      </c>
      <c r="J46" s="11">
        <f t="shared" si="1"/>
        <v>1.4663707659999998</v>
      </c>
      <c r="K46" s="10">
        <f t="shared" si="1"/>
        <v>1.2088312479999999</v>
      </c>
      <c r="L46" s="9">
        <f t="shared" si="2"/>
        <v>1.4663707659999998</v>
      </c>
      <c r="M46" s="10">
        <f t="shared" si="2"/>
        <v>1.2088312479999999</v>
      </c>
    </row>
    <row r="47" spans="1:13" x14ac:dyDescent="0.25">
      <c r="A47" s="16">
        <v>45</v>
      </c>
      <c r="B47" s="20">
        <v>5.1793899999999997E-2</v>
      </c>
      <c r="C47" s="20">
        <v>6822.44</v>
      </c>
      <c r="D47" s="20">
        <v>4943.63</v>
      </c>
      <c r="E47" s="20">
        <v>8425.27</v>
      </c>
      <c r="F47" s="20">
        <v>35.927599999999998</v>
      </c>
      <c r="G47" s="21">
        <v>2172.67</v>
      </c>
      <c r="H47" s="9">
        <f t="shared" si="0"/>
        <v>1802.4886479999998</v>
      </c>
      <c r="I47" s="11">
        <f t="shared" si="0"/>
        <v>1306.1070460000001</v>
      </c>
      <c r="J47" s="11">
        <f t="shared" si="1"/>
        <v>1.8024886479999997</v>
      </c>
      <c r="K47" s="10">
        <f t="shared" si="1"/>
        <v>1.3061070460000002</v>
      </c>
      <c r="L47" s="9">
        <f t="shared" si="2"/>
        <v>1.8024886479999997</v>
      </c>
      <c r="M47" s="10">
        <f t="shared" si="2"/>
        <v>1.3061070460000002</v>
      </c>
    </row>
    <row r="48" spans="1:13" x14ac:dyDescent="0.25">
      <c r="A48" s="16">
        <v>46</v>
      </c>
      <c r="B48" s="20">
        <v>3.7275599999999999E-2</v>
      </c>
      <c r="C48" s="20">
        <v>8102.43</v>
      </c>
      <c r="D48" s="20">
        <v>3375.74</v>
      </c>
      <c r="E48" s="20">
        <v>8777.5300000000007</v>
      </c>
      <c r="F48" s="20">
        <v>22.618200000000002</v>
      </c>
      <c r="G48" s="21">
        <v>2194.1999999999998</v>
      </c>
      <c r="H48" s="9">
        <f t="shared" si="0"/>
        <v>2140.662006</v>
      </c>
      <c r="I48" s="11">
        <f t="shared" si="0"/>
        <v>891.87050799999986</v>
      </c>
      <c r="J48" s="11">
        <f t="shared" si="1"/>
        <v>2.1406620059999999</v>
      </c>
      <c r="K48" s="10">
        <f t="shared" si="1"/>
        <v>0.8918705079999999</v>
      </c>
      <c r="L48" s="9">
        <f t="shared" si="2"/>
        <v>2.1406620059999999</v>
      </c>
      <c r="M48" s="10">
        <f t="shared" si="2"/>
        <v>0.8918705079999999</v>
      </c>
    </row>
    <row r="49" spans="1:13" x14ac:dyDescent="0.25">
      <c r="A49" s="16">
        <v>47</v>
      </c>
      <c r="B49" s="20">
        <v>2.6826900000000001E-2</v>
      </c>
      <c r="C49" s="20">
        <v>8985.73</v>
      </c>
      <c r="D49" s="20">
        <v>4224.17</v>
      </c>
      <c r="E49" s="20">
        <v>9929.1</v>
      </c>
      <c r="F49" s="20">
        <v>25.178100000000001</v>
      </c>
      <c r="G49" s="21">
        <v>2223.2600000000002</v>
      </c>
      <c r="H49" s="9">
        <f t="shared" si="0"/>
        <v>2374.0298659999999</v>
      </c>
      <c r="I49" s="11">
        <f t="shared" si="0"/>
        <v>1116.0257139999999</v>
      </c>
      <c r="J49" s="11">
        <f t="shared" si="1"/>
        <v>2.3740298659999999</v>
      </c>
      <c r="K49" s="10">
        <f t="shared" si="1"/>
        <v>1.1160257139999998</v>
      </c>
      <c r="L49" s="9">
        <f t="shared" si="2"/>
        <v>2.3740298659999999</v>
      </c>
      <c r="M49" s="10">
        <f t="shared" si="2"/>
        <v>1.1160257139999998</v>
      </c>
    </row>
    <row r="50" spans="1:13" x14ac:dyDescent="0.25">
      <c r="A50" s="16">
        <v>48</v>
      </c>
      <c r="B50" s="20">
        <v>1.93072E-2</v>
      </c>
      <c r="C50" s="20">
        <v>8504.49</v>
      </c>
      <c r="D50" s="20">
        <v>1355.38</v>
      </c>
      <c r="E50" s="20">
        <v>8611.82</v>
      </c>
      <c r="F50" s="20">
        <v>9.0552100000000006</v>
      </c>
      <c r="G50" s="21">
        <v>2262.9699999999998</v>
      </c>
      <c r="H50" s="9">
        <f t="shared" si="0"/>
        <v>2246.886258</v>
      </c>
      <c r="I50" s="11">
        <f t="shared" si="0"/>
        <v>358.09139600000003</v>
      </c>
      <c r="J50" s="11">
        <f t="shared" si="1"/>
        <v>2.246886258</v>
      </c>
      <c r="K50" s="10">
        <f t="shared" si="1"/>
        <v>0.35809139600000001</v>
      </c>
      <c r="L50" s="9">
        <f t="shared" si="2"/>
        <v>2.246886258</v>
      </c>
      <c r="M50" s="10"/>
    </row>
    <row r="51" spans="1:13" x14ac:dyDescent="0.25">
      <c r="A51" s="16">
        <v>49</v>
      </c>
      <c r="B51" s="20">
        <v>1.3894999999999999E-2</v>
      </c>
      <c r="C51" s="20">
        <v>9208.68</v>
      </c>
      <c r="D51" s="20">
        <v>5307.69</v>
      </c>
      <c r="E51" s="20">
        <v>10628.8</v>
      </c>
      <c r="F51" s="20">
        <v>29.958300000000001</v>
      </c>
      <c r="G51" s="21">
        <v>2317.15</v>
      </c>
      <c r="H51" s="9">
        <f t="shared" si="0"/>
        <v>2432.9332559999998</v>
      </c>
      <c r="I51" s="11">
        <f t="shared" si="0"/>
        <v>1402.2916979999998</v>
      </c>
      <c r="J51" s="11">
        <f t="shared" si="1"/>
        <v>2.4329332559999997</v>
      </c>
      <c r="K51" s="10">
        <f t="shared" si="1"/>
        <v>1.4022916979999998</v>
      </c>
      <c r="L51" s="9">
        <f t="shared" si="2"/>
        <v>2.4329332559999997</v>
      </c>
      <c r="M51" s="10">
        <f t="shared" si="2"/>
        <v>1.4022916979999998</v>
      </c>
    </row>
    <row r="52" spans="1:13" ht="16.5" thickBot="1" x14ac:dyDescent="0.3">
      <c r="A52" s="17">
        <v>50</v>
      </c>
      <c r="B52" s="18">
        <v>9.9998900000000009E-3</v>
      </c>
      <c r="C52" s="18">
        <v>16279.7</v>
      </c>
      <c r="D52" s="18">
        <v>4555.1400000000003</v>
      </c>
      <c r="E52" s="18">
        <v>16904.900000000001</v>
      </c>
      <c r="F52" s="18">
        <v>15.6319</v>
      </c>
      <c r="G52" s="22">
        <v>2391.54</v>
      </c>
      <c r="H52" s="19">
        <f t="shared" si="0"/>
        <v>4301.09674</v>
      </c>
      <c r="I52" s="14">
        <f t="shared" si="0"/>
        <v>1203.4679880000001</v>
      </c>
      <c r="J52" s="14">
        <f t="shared" si="1"/>
        <v>4.3010967400000002</v>
      </c>
      <c r="K52" s="15">
        <f t="shared" si="1"/>
        <v>1.2034679880000001</v>
      </c>
      <c r="L52" s="19">
        <f t="shared" si="2"/>
        <v>4.3010967400000002</v>
      </c>
      <c r="M52" s="15">
        <f t="shared" si="2"/>
        <v>1.2034679880000001</v>
      </c>
    </row>
  </sheetData>
  <mergeCells count="1">
    <mergeCell ref="A1:M1"/>
  </mergeCells>
  <conditionalFormatting sqref="L3:M52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115" zoomScaleNormal="115" workbookViewId="0">
      <selection activeCell="M3" sqref="M3"/>
    </sheetView>
  </sheetViews>
  <sheetFormatPr baseColWidth="10" defaultColWidth="9.140625" defaultRowHeight="15" x14ac:dyDescent="0.25"/>
  <cols>
    <col min="1" max="1" width="10.7109375" style="35" customWidth="1"/>
    <col min="2" max="2" width="15.7109375" style="35" customWidth="1"/>
    <col min="3" max="7" width="10.7109375" style="35" customWidth="1"/>
    <col min="8" max="13" width="13.7109375" style="35" customWidth="1"/>
    <col min="14" max="16384" width="9.140625" style="35"/>
  </cols>
  <sheetData>
    <row r="1" spans="1:15" ht="18" customHeight="1" thickBot="1" x14ac:dyDescent="0.35">
      <c r="A1" s="57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5" ht="20.100000000000001" customHeight="1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  <c r="H2" s="23" t="s">
        <v>7</v>
      </c>
      <c r="I2" s="26" t="s">
        <v>8</v>
      </c>
      <c r="J2" s="24" t="s">
        <v>9</v>
      </c>
      <c r="K2" s="25" t="s">
        <v>10</v>
      </c>
      <c r="L2" s="23" t="s">
        <v>11</v>
      </c>
      <c r="M2" s="25" t="s">
        <v>12</v>
      </c>
    </row>
    <row r="3" spans="1:15" x14ac:dyDescent="0.25">
      <c r="A3" s="41">
        <v>1</v>
      </c>
      <c r="B3" s="42">
        <v>99998.5</v>
      </c>
      <c r="C3" s="42">
        <v>85.859700000000004</v>
      </c>
      <c r="D3" s="42">
        <v>7.8260199999999998</v>
      </c>
      <c r="E3" s="42">
        <v>86.215599999999995</v>
      </c>
      <c r="F3" s="42">
        <v>5.2080599999999997</v>
      </c>
      <c r="G3" s="43">
        <v>2013.96</v>
      </c>
      <c r="H3" s="36">
        <f>C3*0.5</f>
        <v>42.929850000000002</v>
      </c>
      <c r="I3" s="47">
        <f>D3*0.5</f>
        <v>3.9130099999999999</v>
      </c>
      <c r="J3" s="47">
        <f>H3/1000</f>
        <v>4.2929849999999999E-2</v>
      </c>
      <c r="K3" s="37">
        <f>I3/1000</f>
        <v>3.9130099999999998E-3</v>
      </c>
      <c r="L3" s="36">
        <f>J3</f>
        <v>4.2929849999999999E-2</v>
      </c>
      <c r="M3" s="37">
        <f>K3</f>
        <v>3.9130099999999998E-3</v>
      </c>
      <c r="O3" s="38"/>
    </row>
    <row r="4" spans="1:15" x14ac:dyDescent="0.25">
      <c r="A4" s="41">
        <v>2</v>
      </c>
      <c r="B4" s="42">
        <v>71968.100000000006</v>
      </c>
      <c r="C4" s="42">
        <v>83.186999999999998</v>
      </c>
      <c r="D4" s="42">
        <v>5.6305800000000001</v>
      </c>
      <c r="E4" s="42">
        <v>83.377300000000005</v>
      </c>
      <c r="F4" s="42">
        <v>3.8722099999999999</v>
      </c>
      <c r="G4" s="43">
        <v>2016.17</v>
      </c>
      <c r="H4" s="36">
        <f t="shared" ref="H4:I52" si="0">C4*0.5</f>
        <v>41.593499999999999</v>
      </c>
      <c r="I4" s="47">
        <f t="shared" si="0"/>
        <v>2.8152900000000001</v>
      </c>
      <c r="J4" s="47">
        <f t="shared" ref="J4:K52" si="1">H4/1000</f>
        <v>4.1593499999999999E-2</v>
      </c>
      <c r="K4" s="37">
        <f t="shared" si="1"/>
        <v>2.8152900000000002E-3</v>
      </c>
      <c r="L4" s="36">
        <f t="shared" ref="L4:M50" si="2">J4</f>
        <v>4.1593499999999999E-2</v>
      </c>
      <c r="M4" s="37">
        <f t="shared" si="2"/>
        <v>2.8152900000000002E-3</v>
      </c>
    </row>
    <row r="5" spans="1:15" x14ac:dyDescent="0.25">
      <c r="A5" s="41">
        <v>3</v>
      </c>
      <c r="B5" s="42">
        <v>51794.1</v>
      </c>
      <c r="C5" s="42">
        <v>82.028300000000002</v>
      </c>
      <c r="D5" s="42">
        <v>4.7426500000000003</v>
      </c>
      <c r="E5" s="42">
        <v>82.165300000000002</v>
      </c>
      <c r="F5" s="42">
        <v>3.3090000000000002</v>
      </c>
      <c r="G5" s="43">
        <v>2018.37</v>
      </c>
      <c r="H5" s="36">
        <f t="shared" si="0"/>
        <v>41.014150000000001</v>
      </c>
      <c r="I5" s="47">
        <f t="shared" si="0"/>
        <v>2.3713250000000001</v>
      </c>
      <c r="J5" s="47">
        <f t="shared" si="1"/>
        <v>4.1014149999999999E-2</v>
      </c>
      <c r="K5" s="37">
        <f t="shared" si="1"/>
        <v>2.3713250000000001E-3</v>
      </c>
      <c r="L5" s="36">
        <f t="shared" si="2"/>
        <v>4.1014149999999999E-2</v>
      </c>
      <c r="M5" s="37">
        <f t="shared" si="2"/>
        <v>2.3713250000000001E-3</v>
      </c>
    </row>
    <row r="6" spans="1:15" x14ac:dyDescent="0.25">
      <c r="A6" s="41">
        <v>4</v>
      </c>
      <c r="B6" s="42">
        <v>37275.300000000003</v>
      </c>
      <c r="C6" s="42">
        <v>81.6083</v>
      </c>
      <c r="D6" s="42">
        <v>4.6347800000000001</v>
      </c>
      <c r="E6" s="42">
        <v>81.739800000000002</v>
      </c>
      <c r="F6" s="42">
        <v>3.2505099999999998</v>
      </c>
      <c r="G6" s="43">
        <v>2020.62</v>
      </c>
      <c r="H6" s="36">
        <f t="shared" si="0"/>
        <v>40.80415</v>
      </c>
      <c r="I6" s="47">
        <f t="shared" si="0"/>
        <v>2.3173900000000001</v>
      </c>
      <c r="J6" s="47">
        <f t="shared" si="1"/>
        <v>4.0804149999999997E-2</v>
      </c>
      <c r="K6" s="37">
        <f t="shared" si="1"/>
        <v>2.3173899999999999E-3</v>
      </c>
      <c r="L6" s="36">
        <f t="shared" si="2"/>
        <v>4.0804149999999997E-2</v>
      </c>
      <c r="M6" s="37">
        <f t="shared" si="2"/>
        <v>2.3173899999999999E-3</v>
      </c>
    </row>
    <row r="7" spans="1:15" x14ac:dyDescent="0.25">
      <c r="A7" s="41">
        <v>5</v>
      </c>
      <c r="B7" s="42">
        <v>26826.9</v>
      </c>
      <c r="C7" s="42">
        <v>81.463300000000004</v>
      </c>
      <c r="D7" s="42">
        <v>4.9597300000000004</v>
      </c>
      <c r="E7" s="42">
        <v>81.614199999999997</v>
      </c>
      <c r="F7" s="42">
        <v>3.4840399999999998</v>
      </c>
      <c r="G7" s="43">
        <v>2021.93</v>
      </c>
      <c r="H7" s="36">
        <f t="shared" si="0"/>
        <v>40.731650000000002</v>
      </c>
      <c r="I7" s="47">
        <f t="shared" si="0"/>
        <v>2.4798650000000002</v>
      </c>
      <c r="J7" s="47">
        <f t="shared" si="1"/>
        <v>4.0731650000000001E-2</v>
      </c>
      <c r="K7" s="37">
        <f t="shared" si="1"/>
        <v>2.4798650000000004E-3</v>
      </c>
      <c r="L7" s="36">
        <f t="shared" si="2"/>
        <v>4.0731650000000001E-2</v>
      </c>
      <c r="M7" s="37">
        <f t="shared" si="2"/>
        <v>2.4798650000000004E-3</v>
      </c>
    </row>
    <row r="8" spans="1:15" x14ac:dyDescent="0.25">
      <c r="A8" s="41">
        <v>6</v>
      </c>
      <c r="B8" s="42">
        <v>19306.7</v>
      </c>
      <c r="C8" s="42">
        <v>81.568700000000007</v>
      </c>
      <c r="D8" s="42">
        <v>5.73367</v>
      </c>
      <c r="E8" s="42">
        <v>81.769900000000007</v>
      </c>
      <c r="F8" s="42">
        <v>4.0208500000000003</v>
      </c>
      <c r="G8" s="43">
        <v>2024.12</v>
      </c>
      <c r="H8" s="36">
        <f t="shared" si="0"/>
        <v>40.784350000000003</v>
      </c>
      <c r="I8" s="47">
        <f t="shared" si="0"/>
        <v>2.866835</v>
      </c>
      <c r="J8" s="47">
        <f t="shared" si="1"/>
        <v>4.0784350000000004E-2</v>
      </c>
      <c r="K8" s="37">
        <f t="shared" si="1"/>
        <v>2.8668349999999999E-3</v>
      </c>
      <c r="L8" s="36">
        <f t="shared" si="2"/>
        <v>4.0784350000000004E-2</v>
      </c>
      <c r="M8" s="37">
        <f t="shared" si="2"/>
        <v>2.8668349999999999E-3</v>
      </c>
    </row>
    <row r="9" spans="1:15" x14ac:dyDescent="0.25">
      <c r="A9" s="41">
        <v>7</v>
      </c>
      <c r="B9" s="42">
        <v>13894.8</v>
      </c>
      <c r="C9" s="42">
        <v>81.963200000000001</v>
      </c>
      <c r="D9" s="42">
        <v>7.0488799999999996</v>
      </c>
      <c r="E9" s="42">
        <v>82.265699999999995</v>
      </c>
      <c r="F9" s="42">
        <v>4.9153799999999999</v>
      </c>
      <c r="G9" s="43">
        <v>2025.42</v>
      </c>
      <c r="H9" s="36">
        <f t="shared" si="0"/>
        <v>40.9816</v>
      </c>
      <c r="I9" s="47">
        <f t="shared" si="0"/>
        <v>3.5244399999999998</v>
      </c>
      <c r="J9" s="47">
        <f t="shared" si="1"/>
        <v>4.09816E-2</v>
      </c>
      <c r="K9" s="37">
        <f t="shared" si="1"/>
        <v>3.5244399999999998E-3</v>
      </c>
      <c r="L9" s="36">
        <f t="shared" si="2"/>
        <v>4.09816E-2</v>
      </c>
      <c r="M9" s="37">
        <f t="shared" si="2"/>
        <v>3.5244399999999998E-3</v>
      </c>
    </row>
    <row r="10" spans="1:15" x14ac:dyDescent="0.25">
      <c r="A10" s="41">
        <v>8</v>
      </c>
      <c r="B10" s="42">
        <v>9999.99</v>
      </c>
      <c r="C10" s="42">
        <v>82.625600000000006</v>
      </c>
      <c r="D10" s="42">
        <v>8.9741499999999998</v>
      </c>
      <c r="E10" s="42">
        <v>83.111500000000007</v>
      </c>
      <c r="F10" s="42">
        <v>6.1987199999999998</v>
      </c>
      <c r="G10" s="43">
        <v>2027.68</v>
      </c>
      <c r="H10" s="36">
        <f t="shared" si="0"/>
        <v>41.312800000000003</v>
      </c>
      <c r="I10" s="47">
        <f t="shared" si="0"/>
        <v>4.4870749999999999</v>
      </c>
      <c r="J10" s="47">
        <f t="shared" si="1"/>
        <v>4.1312800000000004E-2</v>
      </c>
      <c r="K10" s="37">
        <f t="shared" si="1"/>
        <v>4.4870750000000001E-3</v>
      </c>
      <c r="L10" s="36">
        <f t="shared" si="2"/>
        <v>4.1312800000000004E-2</v>
      </c>
      <c r="M10" s="37">
        <f t="shared" si="2"/>
        <v>4.4870750000000001E-3</v>
      </c>
    </row>
    <row r="11" spans="1:15" x14ac:dyDescent="0.25">
      <c r="A11" s="41">
        <v>9</v>
      </c>
      <c r="B11" s="42">
        <v>7196.78</v>
      </c>
      <c r="C11" s="42">
        <v>83.519599999999997</v>
      </c>
      <c r="D11" s="42">
        <v>11.317600000000001</v>
      </c>
      <c r="E11" s="42">
        <v>84.282899999999998</v>
      </c>
      <c r="F11" s="42">
        <v>7.71706</v>
      </c>
      <c r="G11" s="43">
        <v>2029.05</v>
      </c>
      <c r="H11" s="36">
        <f t="shared" si="0"/>
        <v>41.759799999999998</v>
      </c>
      <c r="I11" s="47">
        <f t="shared" si="0"/>
        <v>5.6588000000000003</v>
      </c>
      <c r="J11" s="47">
        <f t="shared" si="1"/>
        <v>4.17598E-2</v>
      </c>
      <c r="K11" s="37">
        <f t="shared" si="1"/>
        <v>5.6588000000000003E-3</v>
      </c>
      <c r="L11" s="36">
        <f t="shared" si="2"/>
        <v>4.17598E-2</v>
      </c>
      <c r="M11" s="37">
        <f t="shared" si="2"/>
        <v>5.6588000000000003E-3</v>
      </c>
    </row>
    <row r="12" spans="1:15" x14ac:dyDescent="0.25">
      <c r="A12" s="41">
        <v>10</v>
      </c>
      <c r="B12" s="42">
        <v>5179.41</v>
      </c>
      <c r="C12" s="42">
        <v>84.5642</v>
      </c>
      <c r="D12" s="42">
        <v>14.2806</v>
      </c>
      <c r="E12" s="42">
        <v>85.761499999999998</v>
      </c>
      <c r="F12" s="42">
        <v>9.5852599999999999</v>
      </c>
      <c r="G12" s="43">
        <v>2031.32</v>
      </c>
      <c r="H12" s="36">
        <f t="shared" si="0"/>
        <v>42.2821</v>
      </c>
      <c r="I12" s="47">
        <f t="shared" si="0"/>
        <v>7.1402999999999999</v>
      </c>
      <c r="J12" s="47">
        <f t="shared" si="1"/>
        <v>4.2282100000000003E-2</v>
      </c>
      <c r="K12" s="37">
        <f t="shared" si="1"/>
        <v>7.1402999999999996E-3</v>
      </c>
      <c r="L12" s="36">
        <f t="shared" si="2"/>
        <v>4.2282100000000003E-2</v>
      </c>
      <c r="M12" s="37">
        <f t="shared" si="2"/>
        <v>7.1402999999999996E-3</v>
      </c>
    </row>
    <row r="13" spans="1:15" x14ac:dyDescent="0.25">
      <c r="A13" s="41">
        <v>11</v>
      </c>
      <c r="B13" s="42">
        <v>3727.5</v>
      </c>
      <c r="C13" s="42">
        <v>85.823899999999995</v>
      </c>
      <c r="D13" s="42">
        <v>18.108599999999999</v>
      </c>
      <c r="E13" s="42">
        <v>87.713499999999996</v>
      </c>
      <c r="F13" s="42">
        <v>11.9145</v>
      </c>
      <c r="G13" s="43">
        <v>2032.63</v>
      </c>
      <c r="H13" s="36">
        <f t="shared" si="0"/>
        <v>42.911949999999997</v>
      </c>
      <c r="I13" s="47">
        <f t="shared" si="0"/>
        <v>9.0542999999999996</v>
      </c>
      <c r="J13" s="47">
        <f t="shared" si="1"/>
        <v>4.2911949999999997E-2</v>
      </c>
      <c r="K13" s="37">
        <f t="shared" si="1"/>
        <v>9.0542999999999995E-3</v>
      </c>
      <c r="L13" s="36">
        <f t="shared" si="2"/>
        <v>4.2911949999999997E-2</v>
      </c>
      <c r="M13" s="37">
        <f t="shared" si="2"/>
        <v>9.0542999999999995E-3</v>
      </c>
    </row>
    <row r="14" spans="1:15" x14ac:dyDescent="0.25">
      <c r="A14" s="41">
        <v>12</v>
      </c>
      <c r="B14" s="42">
        <v>2682.63</v>
      </c>
      <c r="C14" s="42">
        <v>87.155600000000007</v>
      </c>
      <c r="D14" s="42">
        <v>23.1614</v>
      </c>
      <c r="E14" s="42">
        <v>90.180599999999998</v>
      </c>
      <c r="F14" s="42">
        <v>14.882199999999999</v>
      </c>
      <c r="G14" s="43">
        <v>2034.91</v>
      </c>
      <c r="H14" s="36">
        <f t="shared" si="0"/>
        <v>43.577800000000003</v>
      </c>
      <c r="I14" s="47">
        <f t="shared" si="0"/>
        <v>11.5807</v>
      </c>
      <c r="J14" s="47">
        <f t="shared" si="1"/>
        <v>4.3577800000000007E-2</v>
      </c>
      <c r="K14" s="37">
        <f t="shared" si="1"/>
        <v>1.1580700000000001E-2</v>
      </c>
      <c r="L14" s="36">
        <f t="shared" si="2"/>
        <v>4.3577800000000007E-2</v>
      </c>
      <c r="M14" s="37">
        <f t="shared" si="2"/>
        <v>1.1580700000000001E-2</v>
      </c>
    </row>
    <row r="15" spans="1:15" x14ac:dyDescent="0.25">
      <c r="A15" s="41">
        <v>13</v>
      </c>
      <c r="B15" s="42">
        <v>1930.71</v>
      </c>
      <c r="C15" s="42">
        <v>88.247299999999996</v>
      </c>
      <c r="D15" s="42">
        <v>30.056799999999999</v>
      </c>
      <c r="E15" s="42">
        <v>93.225499999999997</v>
      </c>
      <c r="F15" s="42">
        <v>18.808700000000002</v>
      </c>
      <c r="G15" s="43">
        <v>2036.22</v>
      </c>
      <c r="H15" s="36">
        <f t="shared" si="0"/>
        <v>44.123649999999998</v>
      </c>
      <c r="I15" s="47">
        <f t="shared" si="0"/>
        <v>15.0284</v>
      </c>
      <c r="J15" s="47">
        <f t="shared" si="1"/>
        <v>4.412365E-2</v>
      </c>
      <c r="K15" s="37">
        <f t="shared" si="1"/>
        <v>1.5028399999999999E-2</v>
      </c>
      <c r="L15" s="36">
        <f t="shared" si="2"/>
        <v>4.412365E-2</v>
      </c>
      <c r="M15" s="37">
        <f t="shared" si="2"/>
        <v>1.5028399999999999E-2</v>
      </c>
    </row>
    <row r="16" spans="1:15" x14ac:dyDescent="0.25">
      <c r="A16" s="41">
        <v>14</v>
      </c>
      <c r="B16" s="42">
        <v>1389.5</v>
      </c>
      <c r="C16" s="42">
        <v>89.169300000000007</v>
      </c>
      <c r="D16" s="42">
        <v>39.740099999999998</v>
      </c>
      <c r="E16" s="42">
        <v>97.623999999999995</v>
      </c>
      <c r="F16" s="42">
        <v>24.021100000000001</v>
      </c>
      <c r="G16" s="43">
        <v>2037.54</v>
      </c>
      <c r="H16" s="36">
        <f t="shared" si="0"/>
        <v>44.584650000000003</v>
      </c>
      <c r="I16" s="47">
        <f t="shared" si="0"/>
        <v>19.870049999999999</v>
      </c>
      <c r="J16" s="47">
        <f t="shared" si="1"/>
        <v>4.4584650000000003E-2</v>
      </c>
      <c r="K16" s="37">
        <f t="shared" si="1"/>
        <v>1.987005E-2</v>
      </c>
      <c r="L16" s="36">
        <f t="shared" si="2"/>
        <v>4.4584650000000003E-2</v>
      </c>
      <c r="M16" s="37">
        <f t="shared" si="2"/>
        <v>1.987005E-2</v>
      </c>
    </row>
    <row r="17" spans="1:13" x14ac:dyDescent="0.25">
      <c r="A17" s="41">
        <v>15</v>
      </c>
      <c r="B17" s="42">
        <v>999.98699999999997</v>
      </c>
      <c r="C17" s="42">
        <v>90.008099999999999</v>
      </c>
      <c r="D17" s="42">
        <v>53.415900000000001</v>
      </c>
      <c r="E17" s="42">
        <v>104.66500000000001</v>
      </c>
      <c r="F17" s="42">
        <v>30.6873</v>
      </c>
      <c r="G17" s="43">
        <v>2038.91</v>
      </c>
      <c r="H17" s="36">
        <f t="shared" si="0"/>
        <v>45.004049999999999</v>
      </c>
      <c r="I17" s="47">
        <f t="shared" si="0"/>
        <v>26.70795</v>
      </c>
      <c r="J17" s="47">
        <f t="shared" si="1"/>
        <v>4.5004049999999997E-2</v>
      </c>
      <c r="K17" s="37">
        <f t="shared" si="1"/>
        <v>2.6707950000000001E-2</v>
      </c>
      <c r="L17" s="36">
        <f t="shared" si="2"/>
        <v>4.5004049999999997E-2</v>
      </c>
      <c r="M17" s="37">
        <f t="shared" si="2"/>
        <v>2.6707950000000001E-2</v>
      </c>
    </row>
    <row r="18" spans="1:13" x14ac:dyDescent="0.25">
      <c r="A18" s="41">
        <v>16</v>
      </c>
      <c r="B18" s="42">
        <v>719.68100000000004</v>
      </c>
      <c r="C18" s="42">
        <v>90.924999999999997</v>
      </c>
      <c r="D18" s="42">
        <v>72.628600000000006</v>
      </c>
      <c r="E18" s="42">
        <v>116.371</v>
      </c>
      <c r="F18" s="42">
        <v>38.616999999999997</v>
      </c>
      <c r="G18" s="43">
        <v>2040.22</v>
      </c>
      <c r="H18" s="36">
        <f t="shared" si="0"/>
        <v>45.462499999999999</v>
      </c>
      <c r="I18" s="47">
        <f t="shared" si="0"/>
        <v>36.314300000000003</v>
      </c>
      <c r="J18" s="47">
        <f t="shared" si="1"/>
        <v>4.5462499999999996E-2</v>
      </c>
      <c r="K18" s="37">
        <f t="shared" si="1"/>
        <v>3.6314300000000001E-2</v>
      </c>
      <c r="L18" s="36">
        <f t="shared" si="2"/>
        <v>4.5462499999999996E-2</v>
      </c>
      <c r="M18" s="37">
        <f t="shared" si="2"/>
        <v>3.6314300000000001E-2</v>
      </c>
    </row>
    <row r="19" spans="1:13" x14ac:dyDescent="0.25">
      <c r="A19" s="41">
        <v>17</v>
      </c>
      <c r="B19" s="42">
        <v>517.94899999999996</v>
      </c>
      <c r="C19" s="42">
        <v>92.166300000000007</v>
      </c>
      <c r="D19" s="42">
        <v>99.509500000000003</v>
      </c>
      <c r="E19" s="42">
        <v>135.63499999999999</v>
      </c>
      <c r="F19" s="42">
        <v>47.194000000000003</v>
      </c>
      <c r="G19" s="43">
        <v>2041.56</v>
      </c>
      <c r="H19" s="36">
        <f t="shared" si="0"/>
        <v>46.083150000000003</v>
      </c>
      <c r="I19" s="47">
        <f t="shared" si="0"/>
        <v>49.754750000000001</v>
      </c>
      <c r="J19" s="47">
        <f t="shared" si="1"/>
        <v>4.6083150000000003E-2</v>
      </c>
      <c r="K19" s="37">
        <f t="shared" si="1"/>
        <v>4.975475E-2</v>
      </c>
      <c r="L19" s="36">
        <f t="shared" si="2"/>
        <v>4.6083150000000003E-2</v>
      </c>
      <c r="M19" s="37">
        <f t="shared" si="2"/>
        <v>4.975475E-2</v>
      </c>
    </row>
    <row r="20" spans="1:13" x14ac:dyDescent="0.25">
      <c r="A20" s="41">
        <v>18</v>
      </c>
      <c r="B20" s="42">
        <v>372.76</v>
      </c>
      <c r="C20" s="42">
        <v>94.0411</v>
      </c>
      <c r="D20" s="42">
        <v>136.99799999999999</v>
      </c>
      <c r="E20" s="42">
        <v>166.16900000000001</v>
      </c>
      <c r="F20" s="42">
        <v>55.532699999999998</v>
      </c>
      <c r="G20" s="43">
        <v>2043.81</v>
      </c>
      <c r="H20" s="36">
        <f t="shared" si="0"/>
        <v>47.02055</v>
      </c>
      <c r="I20" s="47">
        <f t="shared" si="0"/>
        <v>68.498999999999995</v>
      </c>
      <c r="J20" s="47">
        <f t="shared" si="1"/>
        <v>4.7020550000000001E-2</v>
      </c>
      <c r="K20" s="37">
        <f t="shared" si="1"/>
        <v>6.849899999999999E-2</v>
      </c>
      <c r="L20" s="36">
        <f t="shared" si="2"/>
        <v>4.7020550000000001E-2</v>
      </c>
      <c r="M20" s="37">
        <f t="shared" si="2"/>
        <v>6.849899999999999E-2</v>
      </c>
    </row>
    <row r="21" spans="1:13" x14ac:dyDescent="0.25">
      <c r="A21" s="41">
        <v>19</v>
      </c>
      <c r="B21" s="42">
        <v>268.26600000000002</v>
      </c>
      <c r="C21" s="42">
        <v>96.86</v>
      </c>
      <c r="D21" s="42">
        <v>188.66800000000001</v>
      </c>
      <c r="E21" s="42">
        <v>212.07900000000001</v>
      </c>
      <c r="F21" s="42">
        <v>62.8245</v>
      </c>
      <c r="G21" s="43">
        <v>2045.21</v>
      </c>
      <c r="H21" s="36">
        <f t="shared" si="0"/>
        <v>48.43</v>
      </c>
      <c r="I21" s="47">
        <f t="shared" si="0"/>
        <v>94.334000000000003</v>
      </c>
      <c r="J21" s="47">
        <f t="shared" si="1"/>
        <v>4.8430000000000001E-2</v>
      </c>
      <c r="K21" s="37">
        <f t="shared" si="1"/>
        <v>9.4334000000000001E-2</v>
      </c>
      <c r="L21" s="36">
        <f t="shared" si="2"/>
        <v>4.8430000000000001E-2</v>
      </c>
      <c r="M21" s="37">
        <f t="shared" si="2"/>
        <v>9.4334000000000001E-2</v>
      </c>
    </row>
    <row r="22" spans="1:13" x14ac:dyDescent="0.25">
      <c r="A22" s="41">
        <v>20</v>
      </c>
      <c r="B22" s="42">
        <v>193.06700000000001</v>
      </c>
      <c r="C22" s="42">
        <v>101.364</v>
      </c>
      <c r="D22" s="42">
        <v>259.78199999999998</v>
      </c>
      <c r="E22" s="42">
        <v>278.85700000000003</v>
      </c>
      <c r="F22" s="42">
        <v>68.684799999999996</v>
      </c>
      <c r="G22" s="43">
        <v>2047.51</v>
      </c>
      <c r="H22" s="36">
        <f t="shared" si="0"/>
        <v>50.682000000000002</v>
      </c>
      <c r="I22" s="47">
        <f t="shared" si="0"/>
        <v>129.89099999999999</v>
      </c>
      <c r="J22" s="47">
        <f t="shared" si="1"/>
        <v>5.0682000000000005E-2</v>
      </c>
      <c r="K22" s="37">
        <f t="shared" si="1"/>
        <v>0.12989099999999998</v>
      </c>
      <c r="L22" s="36">
        <f t="shared" si="2"/>
        <v>5.0682000000000005E-2</v>
      </c>
      <c r="M22" s="37">
        <f t="shared" si="2"/>
        <v>0.12989099999999998</v>
      </c>
    </row>
    <row r="23" spans="1:13" x14ac:dyDescent="0.25">
      <c r="A23" s="41">
        <v>21</v>
      </c>
      <c r="B23" s="42">
        <v>138.94999999999999</v>
      </c>
      <c r="C23" s="42">
        <v>108.767</v>
      </c>
      <c r="D23" s="42">
        <v>357.68799999999999</v>
      </c>
      <c r="E23" s="42">
        <v>373.86</v>
      </c>
      <c r="F23" s="42">
        <v>73.086399999999998</v>
      </c>
      <c r="G23" s="43">
        <v>2048.9</v>
      </c>
      <c r="H23" s="36">
        <f t="shared" si="0"/>
        <v>54.383499999999998</v>
      </c>
      <c r="I23" s="47">
        <f t="shared" si="0"/>
        <v>178.84399999999999</v>
      </c>
      <c r="J23" s="47">
        <f t="shared" si="1"/>
        <v>5.4383500000000001E-2</v>
      </c>
      <c r="K23" s="37">
        <f t="shared" si="1"/>
        <v>0.178844</v>
      </c>
      <c r="L23" s="36">
        <f t="shared" si="2"/>
        <v>5.4383500000000001E-2</v>
      </c>
      <c r="M23" s="37">
        <f t="shared" si="2"/>
        <v>0.178844</v>
      </c>
    </row>
    <row r="24" spans="1:13" x14ac:dyDescent="0.25">
      <c r="A24" s="41">
        <v>22</v>
      </c>
      <c r="B24" s="42">
        <v>99.999799999999993</v>
      </c>
      <c r="C24" s="42">
        <v>120.652</v>
      </c>
      <c r="D24" s="42">
        <v>492.56099999999998</v>
      </c>
      <c r="E24" s="42">
        <v>507.12299999999999</v>
      </c>
      <c r="F24" s="42">
        <v>76.236500000000007</v>
      </c>
      <c r="G24" s="43">
        <v>2052.1999999999998</v>
      </c>
      <c r="H24" s="36">
        <f t="shared" si="0"/>
        <v>60.326000000000001</v>
      </c>
      <c r="I24" s="47">
        <f t="shared" si="0"/>
        <v>246.28049999999999</v>
      </c>
      <c r="J24" s="47">
        <f t="shared" si="1"/>
        <v>6.0325999999999998E-2</v>
      </c>
      <c r="K24" s="37">
        <f t="shared" si="1"/>
        <v>0.24628049999999999</v>
      </c>
      <c r="L24" s="36">
        <f t="shared" si="2"/>
        <v>6.0325999999999998E-2</v>
      </c>
      <c r="M24" s="37">
        <f t="shared" si="2"/>
        <v>0.24628049999999999</v>
      </c>
    </row>
    <row r="25" spans="1:13" x14ac:dyDescent="0.25">
      <c r="A25" s="41">
        <v>23</v>
      </c>
      <c r="B25" s="42">
        <v>71.968900000000005</v>
      </c>
      <c r="C25" s="42">
        <v>139.43100000000001</v>
      </c>
      <c r="D25" s="42">
        <v>675.00800000000004</v>
      </c>
      <c r="E25" s="42">
        <v>689.25800000000004</v>
      </c>
      <c r="F25" s="42">
        <v>78.328999999999994</v>
      </c>
      <c r="G25" s="43">
        <v>2054.59</v>
      </c>
      <c r="H25" s="36">
        <f t="shared" si="0"/>
        <v>69.715500000000006</v>
      </c>
      <c r="I25" s="47">
        <f t="shared" si="0"/>
        <v>337.50400000000002</v>
      </c>
      <c r="J25" s="47">
        <f t="shared" si="1"/>
        <v>6.97155E-2</v>
      </c>
      <c r="K25" s="37">
        <f t="shared" si="1"/>
        <v>0.33750400000000003</v>
      </c>
      <c r="L25" s="36">
        <f t="shared" si="2"/>
        <v>6.97155E-2</v>
      </c>
      <c r="M25" s="37">
        <f t="shared" si="2"/>
        <v>0.33750400000000003</v>
      </c>
    </row>
    <row r="26" spans="1:13" x14ac:dyDescent="0.25">
      <c r="A26" s="41">
        <v>24</v>
      </c>
      <c r="B26" s="42">
        <v>51.794600000000003</v>
      </c>
      <c r="C26" s="42">
        <v>171.029</v>
      </c>
      <c r="D26" s="42">
        <v>924.45899999999995</v>
      </c>
      <c r="E26" s="42">
        <v>940.14599999999996</v>
      </c>
      <c r="F26" s="42">
        <v>79.518500000000003</v>
      </c>
      <c r="G26" s="43">
        <v>2056.08</v>
      </c>
      <c r="H26" s="36">
        <f t="shared" si="0"/>
        <v>85.514499999999998</v>
      </c>
      <c r="I26" s="47">
        <f t="shared" si="0"/>
        <v>462.22949999999997</v>
      </c>
      <c r="J26" s="47">
        <f t="shared" si="1"/>
        <v>8.5514499999999993E-2</v>
      </c>
      <c r="K26" s="37">
        <f t="shared" si="1"/>
        <v>0.46222949999999996</v>
      </c>
      <c r="L26" s="36">
        <f t="shared" si="2"/>
        <v>8.5514499999999993E-2</v>
      </c>
      <c r="M26" s="37">
        <f t="shared" si="2"/>
        <v>0.46222949999999996</v>
      </c>
    </row>
    <row r="27" spans="1:13" x14ac:dyDescent="0.25">
      <c r="A27" s="41">
        <v>25</v>
      </c>
      <c r="B27" s="42">
        <v>37.275300000000001</v>
      </c>
      <c r="C27" s="42">
        <v>222.44399999999999</v>
      </c>
      <c r="D27" s="42">
        <v>1265.8499999999999</v>
      </c>
      <c r="E27" s="42">
        <v>1285.24</v>
      </c>
      <c r="F27" s="42">
        <v>80.033299999999997</v>
      </c>
      <c r="G27" s="43">
        <v>2057.5700000000002</v>
      </c>
      <c r="H27" s="36">
        <f t="shared" si="0"/>
        <v>111.22199999999999</v>
      </c>
      <c r="I27" s="47">
        <f t="shared" si="0"/>
        <v>632.92499999999995</v>
      </c>
      <c r="J27" s="47">
        <f t="shared" si="1"/>
        <v>0.11122199999999999</v>
      </c>
      <c r="K27" s="37">
        <f t="shared" si="1"/>
        <v>0.63292499999999996</v>
      </c>
      <c r="L27" s="36">
        <f t="shared" si="2"/>
        <v>0.11122199999999999</v>
      </c>
      <c r="M27" s="37">
        <f t="shared" si="2"/>
        <v>0.63292499999999996</v>
      </c>
    </row>
    <row r="28" spans="1:13" x14ac:dyDescent="0.25">
      <c r="A28" s="41">
        <v>26</v>
      </c>
      <c r="B28" s="42">
        <v>26.8263</v>
      </c>
      <c r="C28" s="42">
        <v>306.28199999999998</v>
      </c>
      <c r="D28" s="42">
        <v>1727.39</v>
      </c>
      <c r="E28" s="42">
        <v>1754.34</v>
      </c>
      <c r="F28" s="42">
        <v>79.945400000000006</v>
      </c>
      <c r="G28" s="43">
        <v>2060.14</v>
      </c>
      <c r="H28" s="36">
        <f t="shared" si="0"/>
        <v>153.14099999999999</v>
      </c>
      <c r="I28" s="47">
        <f t="shared" si="0"/>
        <v>863.69500000000005</v>
      </c>
      <c r="J28" s="47">
        <f t="shared" si="1"/>
        <v>0.153141</v>
      </c>
      <c r="K28" s="37">
        <f t="shared" si="1"/>
        <v>0.8636950000000001</v>
      </c>
      <c r="L28" s="36">
        <f t="shared" si="2"/>
        <v>0.153141</v>
      </c>
      <c r="M28" s="37">
        <f t="shared" si="2"/>
        <v>0.8636950000000001</v>
      </c>
    </row>
    <row r="29" spans="1:13" x14ac:dyDescent="0.25">
      <c r="A29" s="41">
        <v>27</v>
      </c>
      <c r="B29" s="42">
        <v>19.3063</v>
      </c>
      <c r="C29" s="42">
        <v>444.99599999999998</v>
      </c>
      <c r="D29" s="42">
        <v>2340.5300000000002</v>
      </c>
      <c r="E29" s="42">
        <v>2382.46</v>
      </c>
      <c r="F29" s="42">
        <v>79.235100000000003</v>
      </c>
      <c r="G29" s="43">
        <v>2061.9299999999998</v>
      </c>
      <c r="H29" s="36">
        <f t="shared" si="0"/>
        <v>222.49799999999999</v>
      </c>
      <c r="I29" s="47">
        <f t="shared" si="0"/>
        <v>1170.2650000000001</v>
      </c>
      <c r="J29" s="47">
        <f t="shared" si="1"/>
        <v>0.222498</v>
      </c>
      <c r="K29" s="37">
        <f t="shared" si="1"/>
        <v>1.1702650000000001</v>
      </c>
      <c r="L29" s="36">
        <f t="shared" si="2"/>
        <v>0.222498</v>
      </c>
      <c r="M29" s="37">
        <f t="shared" si="2"/>
        <v>1.1702650000000001</v>
      </c>
    </row>
    <row r="30" spans="1:13" x14ac:dyDescent="0.25">
      <c r="A30" s="41">
        <v>28</v>
      </c>
      <c r="B30" s="42">
        <v>13.894600000000001</v>
      </c>
      <c r="C30" s="42">
        <v>680.822</v>
      </c>
      <c r="D30" s="42">
        <v>3187.37</v>
      </c>
      <c r="E30" s="42">
        <v>3259.27</v>
      </c>
      <c r="F30" s="42">
        <v>77.942800000000005</v>
      </c>
      <c r="G30" s="43">
        <v>2064.86</v>
      </c>
      <c r="H30" s="36">
        <f t="shared" si="0"/>
        <v>340.411</v>
      </c>
      <c r="I30" s="47">
        <f t="shared" si="0"/>
        <v>1593.6849999999999</v>
      </c>
      <c r="J30" s="47">
        <f t="shared" si="1"/>
        <v>0.34041100000000002</v>
      </c>
      <c r="K30" s="37">
        <f t="shared" si="1"/>
        <v>1.593685</v>
      </c>
      <c r="L30" s="36">
        <f t="shared" si="2"/>
        <v>0.34041100000000002</v>
      </c>
      <c r="M30" s="37">
        <f t="shared" si="2"/>
        <v>1.593685</v>
      </c>
    </row>
    <row r="31" spans="1:13" x14ac:dyDescent="0.25">
      <c r="A31" s="41">
        <v>29</v>
      </c>
      <c r="B31" s="42">
        <v>9.9998400000000007</v>
      </c>
      <c r="C31" s="42">
        <v>1093.48</v>
      </c>
      <c r="D31" s="42">
        <v>4254.43</v>
      </c>
      <c r="E31" s="42">
        <v>4392.71</v>
      </c>
      <c r="F31" s="42">
        <v>75.585800000000006</v>
      </c>
      <c r="G31" s="43">
        <v>2067.11</v>
      </c>
      <c r="H31" s="36">
        <f t="shared" si="0"/>
        <v>546.74</v>
      </c>
      <c r="I31" s="47">
        <f t="shared" si="0"/>
        <v>2127.2150000000001</v>
      </c>
      <c r="J31" s="47">
        <f t="shared" si="1"/>
        <v>0.54674</v>
      </c>
      <c r="K31" s="37">
        <f t="shared" si="1"/>
        <v>2.1272150000000001</v>
      </c>
      <c r="L31" s="36">
        <f t="shared" si="2"/>
        <v>0.54674</v>
      </c>
      <c r="M31" s="37">
        <f t="shared" si="2"/>
        <v>2.1272150000000001</v>
      </c>
    </row>
    <row r="32" spans="1:13" x14ac:dyDescent="0.25">
      <c r="A32" s="41">
        <v>30</v>
      </c>
      <c r="B32" s="42">
        <v>7.1967999999999996</v>
      </c>
      <c r="C32" s="42">
        <v>1698.36</v>
      </c>
      <c r="D32" s="42">
        <v>5623.85</v>
      </c>
      <c r="E32" s="42">
        <v>5874.7</v>
      </c>
      <c r="F32" s="42">
        <v>73.196100000000001</v>
      </c>
      <c r="G32" s="43">
        <v>2071.3000000000002</v>
      </c>
      <c r="H32" s="36">
        <f t="shared" si="0"/>
        <v>849.18</v>
      </c>
      <c r="I32" s="47">
        <f t="shared" si="0"/>
        <v>2811.9250000000002</v>
      </c>
      <c r="J32" s="47">
        <f t="shared" si="1"/>
        <v>0.84917999999999993</v>
      </c>
      <c r="K32" s="37">
        <f t="shared" si="1"/>
        <v>2.811925</v>
      </c>
      <c r="L32" s="36">
        <f t="shared" si="2"/>
        <v>0.84917999999999993</v>
      </c>
      <c r="M32" s="37">
        <f t="shared" si="2"/>
        <v>2.811925</v>
      </c>
    </row>
    <row r="33" spans="1:13" x14ac:dyDescent="0.25">
      <c r="A33" s="41">
        <v>31</v>
      </c>
      <c r="B33" s="42">
        <v>5.17943</v>
      </c>
      <c r="C33" s="42">
        <v>2654.95</v>
      </c>
      <c r="D33" s="42">
        <v>7131.99</v>
      </c>
      <c r="E33" s="42">
        <v>7610.12</v>
      </c>
      <c r="F33" s="42">
        <v>69.581800000000001</v>
      </c>
      <c r="G33" s="43">
        <v>2073.54</v>
      </c>
      <c r="H33" s="36">
        <f t="shared" si="0"/>
        <v>1327.4749999999999</v>
      </c>
      <c r="I33" s="47">
        <f t="shared" si="0"/>
        <v>3565.9949999999999</v>
      </c>
      <c r="J33" s="47">
        <f t="shared" si="1"/>
        <v>1.327475</v>
      </c>
      <c r="K33" s="37">
        <f t="shared" si="1"/>
        <v>3.565995</v>
      </c>
      <c r="L33" s="36">
        <f t="shared" si="2"/>
        <v>1.327475</v>
      </c>
      <c r="M33" s="37">
        <f t="shared" si="2"/>
        <v>3.565995</v>
      </c>
    </row>
    <row r="34" spans="1:13" x14ac:dyDescent="0.25">
      <c r="A34" s="41">
        <v>32</v>
      </c>
      <c r="B34" s="42">
        <v>3.72756</v>
      </c>
      <c r="C34" s="42">
        <v>4325.6099999999997</v>
      </c>
      <c r="D34" s="42">
        <v>9204.14</v>
      </c>
      <c r="E34" s="42">
        <v>10169.9</v>
      </c>
      <c r="F34" s="42">
        <v>64.828199999999995</v>
      </c>
      <c r="G34" s="43">
        <v>2077.02</v>
      </c>
      <c r="H34" s="36">
        <f t="shared" si="0"/>
        <v>2162.8049999999998</v>
      </c>
      <c r="I34" s="47">
        <f t="shared" si="0"/>
        <v>4602.07</v>
      </c>
      <c r="J34" s="47">
        <f t="shared" si="1"/>
        <v>2.1628049999999996</v>
      </c>
      <c r="K34" s="37">
        <f t="shared" si="1"/>
        <v>4.6020699999999994</v>
      </c>
      <c r="L34" s="36">
        <f t="shared" si="2"/>
        <v>2.1628049999999996</v>
      </c>
      <c r="M34" s="37">
        <f t="shared" si="2"/>
        <v>4.6020699999999994</v>
      </c>
    </row>
    <row r="35" spans="1:13" x14ac:dyDescent="0.25">
      <c r="A35" s="41">
        <v>33</v>
      </c>
      <c r="B35" s="42">
        <v>2.6826699999999999</v>
      </c>
      <c r="C35" s="42">
        <v>6081.69</v>
      </c>
      <c r="D35" s="42">
        <v>11163</v>
      </c>
      <c r="E35" s="42">
        <v>12712.1</v>
      </c>
      <c r="F35" s="42">
        <v>61.417999999999999</v>
      </c>
      <c r="G35" s="43">
        <v>2079.4699999999998</v>
      </c>
      <c r="H35" s="36">
        <f t="shared" si="0"/>
        <v>3040.8449999999998</v>
      </c>
      <c r="I35" s="47">
        <f t="shared" si="0"/>
        <v>5581.5</v>
      </c>
      <c r="J35" s="47">
        <f t="shared" si="1"/>
        <v>3.040845</v>
      </c>
      <c r="K35" s="37">
        <f t="shared" si="1"/>
        <v>5.5815000000000001</v>
      </c>
      <c r="L35" s="36">
        <f t="shared" si="2"/>
        <v>3.040845</v>
      </c>
      <c r="M35" s="37">
        <f t="shared" si="2"/>
        <v>5.5815000000000001</v>
      </c>
    </row>
    <row r="36" spans="1:13" x14ac:dyDescent="0.25">
      <c r="A36" s="41">
        <v>34</v>
      </c>
      <c r="B36" s="42">
        <v>1.93069</v>
      </c>
      <c r="C36" s="42">
        <v>9276.01</v>
      </c>
      <c r="D36" s="42">
        <v>13280.6</v>
      </c>
      <c r="E36" s="42">
        <v>16199.3</v>
      </c>
      <c r="F36" s="42">
        <v>55.067100000000003</v>
      </c>
      <c r="G36" s="43">
        <v>2083.31</v>
      </c>
      <c r="H36" s="36">
        <f t="shared" si="0"/>
        <v>4638.0050000000001</v>
      </c>
      <c r="I36" s="47">
        <f t="shared" si="0"/>
        <v>6640.3</v>
      </c>
      <c r="J36" s="47">
        <f t="shared" si="1"/>
        <v>4.6380049999999997</v>
      </c>
      <c r="K36" s="37">
        <f t="shared" si="1"/>
        <v>6.6402999999999999</v>
      </c>
      <c r="L36" s="36">
        <f t="shared" si="2"/>
        <v>4.6380049999999997</v>
      </c>
      <c r="M36" s="37">
        <f t="shared" si="2"/>
        <v>6.6402999999999999</v>
      </c>
    </row>
    <row r="37" spans="1:13" x14ac:dyDescent="0.25">
      <c r="A37" s="41">
        <v>35</v>
      </c>
      <c r="B37" s="42">
        <v>1.3895299999999999</v>
      </c>
      <c r="C37" s="42">
        <v>9843.5499999999993</v>
      </c>
      <c r="D37" s="42">
        <v>13948.3</v>
      </c>
      <c r="E37" s="42">
        <v>17071.900000000001</v>
      </c>
      <c r="F37" s="42">
        <v>54.788800000000002</v>
      </c>
      <c r="G37" s="43">
        <v>2085.96</v>
      </c>
      <c r="H37" s="36">
        <f t="shared" si="0"/>
        <v>4921.7749999999996</v>
      </c>
      <c r="I37" s="47">
        <f t="shared" si="0"/>
        <v>6974.15</v>
      </c>
      <c r="J37" s="47">
        <f t="shared" si="1"/>
        <v>4.9217749999999993</v>
      </c>
      <c r="K37" s="37">
        <f t="shared" si="1"/>
        <v>6.9741499999999998</v>
      </c>
      <c r="L37" s="36">
        <f t="shared" si="2"/>
        <v>4.9217749999999993</v>
      </c>
      <c r="M37" s="37">
        <f t="shared" si="2"/>
        <v>6.9741499999999998</v>
      </c>
    </row>
    <row r="38" spans="1:13" x14ac:dyDescent="0.25">
      <c r="A38" s="41">
        <v>36</v>
      </c>
      <c r="B38" s="42">
        <v>1.0000100000000001</v>
      </c>
      <c r="C38" s="42">
        <v>16802.3</v>
      </c>
      <c r="D38" s="42">
        <v>17107.900000000001</v>
      </c>
      <c r="E38" s="42">
        <v>23979.1</v>
      </c>
      <c r="F38" s="42">
        <v>45.516399999999997</v>
      </c>
      <c r="G38" s="43">
        <v>2088.8000000000002</v>
      </c>
      <c r="H38" s="36">
        <f t="shared" si="0"/>
        <v>8401.15</v>
      </c>
      <c r="I38" s="47">
        <f t="shared" si="0"/>
        <v>8553.9500000000007</v>
      </c>
      <c r="J38" s="47">
        <f t="shared" si="1"/>
        <v>8.4011499999999995</v>
      </c>
      <c r="K38" s="37">
        <f t="shared" si="1"/>
        <v>8.5539500000000004</v>
      </c>
      <c r="L38" s="36">
        <f t="shared" ref="L38" si="3">J38</f>
        <v>8.4011499999999995</v>
      </c>
      <c r="M38" s="37">
        <f t="shared" ref="M38" si="4">K38</f>
        <v>8.5539500000000004</v>
      </c>
    </row>
    <row r="39" spans="1:13" x14ac:dyDescent="0.25">
      <c r="A39" s="41">
        <v>37</v>
      </c>
      <c r="B39" s="42">
        <v>0.71967999999999999</v>
      </c>
      <c r="C39" s="42">
        <v>18364.3</v>
      </c>
      <c r="D39" s="42">
        <v>18487.900000000001</v>
      </c>
      <c r="E39" s="42">
        <v>26058.6</v>
      </c>
      <c r="F39" s="42">
        <v>45.1922</v>
      </c>
      <c r="G39" s="43">
        <v>2091.9499999999998</v>
      </c>
      <c r="H39" s="36">
        <f t="shared" si="0"/>
        <v>9182.15</v>
      </c>
      <c r="I39" s="47">
        <f t="shared" si="0"/>
        <v>9243.9500000000007</v>
      </c>
      <c r="J39" s="47">
        <f t="shared" si="1"/>
        <v>9.18215</v>
      </c>
      <c r="K39" s="37">
        <f t="shared" si="1"/>
        <v>9.2439499999999999</v>
      </c>
      <c r="L39" s="36">
        <f t="shared" si="2"/>
        <v>9.18215</v>
      </c>
      <c r="M39" s="37">
        <f t="shared" si="2"/>
        <v>9.2439499999999999</v>
      </c>
    </row>
    <row r="40" spans="1:13" x14ac:dyDescent="0.25">
      <c r="A40" s="41">
        <v>38</v>
      </c>
      <c r="B40" s="42">
        <v>0.51794600000000002</v>
      </c>
      <c r="C40" s="42">
        <v>22893</v>
      </c>
      <c r="D40" s="42">
        <v>19252.900000000001</v>
      </c>
      <c r="E40" s="42">
        <v>29912.6</v>
      </c>
      <c r="F40" s="42">
        <v>40.063600000000001</v>
      </c>
      <c r="G40" s="43">
        <v>2101</v>
      </c>
      <c r="H40" s="36">
        <f t="shared" si="0"/>
        <v>11446.5</v>
      </c>
      <c r="I40" s="47">
        <f t="shared" si="0"/>
        <v>9626.4500000000007</v>
      </c>
      <c r="J40" s="47">
        <f t="shared" si="1"/>
        <v>11.4465</v>
      </c>
      <c r="K40" s="37">
        <f t="shared" si="1"/>
        <v>9.6264500000000002</v>
      </c>
      <c r="L40" s="36">
        <f t="shared" si="2"/>
        <v>11.4465</v>
      </c>
      <c r="M40" s="37">
        <f t="shared" si="2"/>
        <v>9.6264500000000002</v>
      </c>
    </row>
    <row r="41" spans="1:13" x14ac:dyDescent="0.25">
      <c r="A41" s="41">
        <v>39</v>
      </c>
      <c r="B41" s="42">
        <v>0.372755</v>
      </c>
      <c r="C41" s="42">
        <v>29159.8</v>
      </c>
      <c r="D41" s="42">
        <v>16246.8</v>
      </c>
      <c r="E41" s="42">
        <v>33380.400000000001</v>
      </c>
      <c r="F41" s="42">
        <v>29.1249</v>
      </c>
      <c r="G41" s="43">
        <v>2108.56</v>
      </c>
      <c r="H41" s="36">
        <f t="shared" si="0"/>
        <v>14579.9</v>
      </c>
      <c r="I41" s="47">
        <f t="shared" si="0"/>
        <v>8123.4</v>
      </c>
      <c r="J41" s="47">
        <f t="shared" si="1"/>
        <v>14.5799</v>
      </c>
      <c r="K41" s="37">
        <f t="shared" si="1"/>
        <v>8.1234000000000002</v>
      </c>
      <c r="L41" s="36">
        <f t="shared" si="2"/>
        <v>14.5799</v>
      </c>
      <c r="M41" s="37">
        <f t="shared" si="2"/>
        <v>8.1234000000000002</v>
      </c>
    </row>
    <row r="42" spans="1:13" x14ac:dyDescent="0.25">
      <c r="A42" s="41">
        <v>40</v>
      </c>
      <c r="B42" s="42">
        <v>0.26826499999999998</v>
      </c>
      <c r="C42" s="42">
        <v>52952.6</v>
      </c>
      <c r="D42" s="42">
        <v>-4763.34</v>
      </c>
      <c r="E42" s="42">
        <v>53166.400000000001</v>
      </c>
      <c r="F42" s="42">
        <v>-5.1402000000000001</v>
      </c>
      <c r="G42" s="43">
        <v>2117.91</v>
      </c>
      <c r="H42" s="36">
        <f t="shared" si="0"/>
        <v>26476.3</v>
      </c>
      <c r="I42" s="47">
        <f t="shared" si="0"/>
        <v>-2381.67</v>
      </c>
      <c r="J42" s="47">
        <f t="shared" si="1"/>
        <v>26.476299999999998</v>
      </c>
      <c r="K42" s="37">
        <f t="shared" si="1"/>
        <v>-2.3816700000000002</v>
      </c>
      <c r="L42" s="36"/>
      <c r="M42" s="37"/>
    </row>
    <row r="43" spans="1:13" x14ac:dyDescent="0.25">
      <c r="A43" s="41">
        <v>41</v>
      </c>
      <c r="B43" s="42">
        <v>0.19306799999999999</v>
      </c>
      <c r="C43" s="42">
        <v>37675.9</v>
      </c>
      <c r="D43" s="42">
        <v>17014.099999999999</v>
      </c>
      <c r="E43" s="42">
        <v>41339.5</v>
      </c>
      <c r="F43" s="42">
        <v>24.3035</v>
      </c>
      <c r="G43" s="43">
        <v>2129.7600000000002</v>
      </c>
      <c r="H43" s="36">
        <f t="shared" si="0"/>
        <v>18837.95</v>
      </c>
      <c r="I43" s="47">
        <f t="shared" si="0"/>
        <v>8507.0499999999993</v>
      </c>
      <c r="J43" s="47">
        <f t="shared" si="1"/>
        <v>18.837949999999999</v>
      </c>
      <c r="K43" s="37">
        <f t="shared" si="1"/>
        <v>8.5070499999999996</v>
      </c>
      <c r="L43" s="36">
        <f t="shared" si="2"/>
        <v>18.837949999999999</v>
      </c>
      <c r="M43" s="37">
        <f t="shared" si="2"/>
        <v>8.5070499999999996</v>
      </c>
    </row>
    <row r="44" spans="1:13" x14ac:dyDescent="0.25">
      <c r="A44" s="41">
        <v>42</v>
      </c>
      <c r="B44" s="42">
        <v>0.13894899999999999</v>
      </c>
      <c r="C44" s="42">
        <v>45394.8</v>
      </c>
      <c r="D44" s="42">
        <v>-642.4</v>
      </c>
      <c r="E44" s="42">
        <v>45399.3</v>
      </c>
      <c r="F44" s="42">
        <v>-0.81076300000000001</v>
      </c>
      <c r="G44" s="43">
        <v>2137.16</v>
      </c>
      <c r="H44" s="36">
        <f t="shared" si="0"/>
        <v>22697.4</v>
      </c>
      <c r="I44" s="47">
        <f t="shared" si="0"/>
        <v>-321.2</v>
      </c>
      <c r="J44" s="47">
        <f t="shared" si="1"/>
        <v>22.697400000000002</v>
      </c>
      <c r="K44" s="37">
        <f t="shared" si="1"/>
        <v>-0.32119999999999999</v>
      </c>
      <c r="L44" s="36"/>
      <c r="M44" s="37"/>
    </row>
    <row r="45" spans="1:13" x14ac:dyDescent="0.25">
      <c r="A45" s="41">
        <v>43</v>
      </c>
      <c r="B45" s="42">
        <v>9.9998900000000002E-2</v>
      </c>
      <c r="C45" s="42">
        <v>41187.800000000003</v>
      </c>
      <c r="D45" s="42">
        <v>8784.75</v>
      </c>
      <c r="E45" s="42">
        <v>42114.2</v>
      </c>
      <c r="F45" s="42">
        <v>12.039899999999999</v>
      </c>
      <c r="G45" s="43">
        <v>2146.5700000000002</v>
      </c>
      <c r="H45" s="36">
        <f t="shared" si="0"/>
        <v>20593.900000000001</v>
      </c>
      <c r="I45" s="47">
        <f t="shared" si="0"/>
        <v>4392.375</v>
      </c>
      <c r="J45" s="47">
        <f t="shared" si="1"/>
        <v>20.593900000000001</v>
      </c>
      <c r="K45" s="37">
        <f t="shared" si="1"/>
        <v>4.3923750000000004</v>
      </c>
      <c r="L45" s="36"/>
      <c r="M45" s="37"/>
    </row>
    <row r="46" spans="1:13" x14ac:dyDescent="0.25">
      <c r="A46" s="41">
        <v>44</v>
      </c>
      <c r="B46" s="42">
        <v>7.1968299999999999E-2</v>
      </c>
      <c r="C46" s="42">
        <v>40584</v>
      </c>
      <c r="D46" s="42">
        <v>9955.69</v>
      </c>
      <c r="E46" s="42">
        <v>41787.199999999997</v>
      </c>
      <c r="F46" s="42">
        <v>13.783099999999999</v>
      </c>
      <c r="G46" s="43">
        <v>2158.77</v>
      </c>
      <c r="H46" s="36">
        <f t="shared" si="0"/>
        <v>20292</v>
      </c>
      <c r="I46" s="47">
        <f t="shared" si="0"/>
        <v>4977.8450000000003</v>
      </c>
      <c r="J46" s="47">
        <f t="shared" si="1"/>
        <v>20.292000000000002</v>
      </c>
      <c r="K46" s="37">
        <f t="shared" si="1"/>
        <v>4.9778450000000003</v>
      </c>
      <c r="L46" s="36"/>
      <c r="M46" s="37"/>
    </row>
    <row r="47" spans="1:13" x14ac:dyDescent="0.25">
      <c r="A47" s="41">
        <v>45</v>
      </c>
      <c r="B47" s="42">
        <v>5.1793899999999997E-2</v>
      </c>
      <c r="C47" s="42">
        <v>35390.400000000001</v>
      </c>
      <c r="D47" s="42">
        <v>3651.31</v>
      </c>
      <c r="E47" s="42">
        <v>35578.300000000003</v>
      </c>
      <c r="F47" s="42">
        <v>5.8904899999999998</v>
      </c>
      <c r="G47" s="43">
        <v>2195</v>
      </c>
      <c r="H47" s="36">
        <f t="shared" si="0"/>
        <v>17695.2</v>
      </c>
      <c r="I47" s="47">
        <f t="shared" si="0"/>
        <v>1825.655</v>
      </c>
      <c r="J47" s="47">
        <f t="shared" si="1"/>
        <v>17.6952</v>
      </c>
      <c r="K47" s="37">
        <f t="shared" si="1"/>
        <v>1.825655</v>
      </c>
      <c r="L47" s="36"/>
      <c r="M47" s="37"/>
    </row>
    <row r="48" spans="1:13" x14ac:dyDescent="0.25">
      <c r="A48" s="41">
        <v>46</v>
      </c>
      <c r="B48" s="42">
        <v>3.7275599999999999E-2</v>
      </c>
      <c r="C48" s="42">
        <v>41617.1</v>
      </c>
      <c r="D48" s="42">
        <v>7848.51</v>
      </c>
      <c r="E48" s="42">
        <v>42350.8</v>
      </c>
      <c r="F48" s="42">
        <v>10.6799</v>
      </c>
      <c r="G48" s="43">
        <v>2272.0500000000002</v>
      </c>
      <c r="H48" s="36">
        <f t="shared" si="0"/>
        <v>20808.55</v>
      </c>
      <c r="I48" s="47">
        <f t="shared" si="0"/>
        <v>3924.2550000000001</v>
      </c>
      <c r="J48" s="47">
        <f t="shared" si="1"/>
        <v>20.80855</v>
      </c>
      <c r="K48" s="37">
        <f t="shared" si="1"/>
        <v>3.924255</v>
      </c>
      <c r="L48" s="36"/>
      <c r="M48" s="37"/>
    </row>
    <row r="49" spans="1:13" x14ac:dyDescent="0.25">
      <c r="A49" s="41">
        <v>47</v>
      </c>
      <c r="B49" s="42">
        <v>2.6826900000000001E-2</v>
      </c>
      <c r="C49" s="42">
        <v>35480.400000000001</v>
      </c>
      <c r="D49" s="42">
        <v>817.64499999999998</v>
      </c>
      <c r="E49" s="42">
        <v>35489.800000000003</v>
      </c>
      <c r="F49" s="42">
        <v>1.3201499999999999</v>
      </c>
      <c r="G49" s="43">
        <v>2339.52</v>
      </c>
      <c r="H49" s="36">
        <f t="shared" si="0"/>
        <v>17740.2</v>
      </c>
      <c r="I49" s="47">
        <f t="shared" si="0"/>
        <v>408.82249999999999</v>
      </c>
      <c r="J49" s="47">
        <f t="shared" si="1"/>
        <v>17.740200000000002</v>
      </c>
      <c r="K49" s="37">
        <f t="shared" si="1"/>
        <v>0.40882249999999998</v>
      </c>
      <c r="L49" s="36"/>
      <c r="M49" s="37"/>
    </row>
    <row r="50" spans="1:13" x14ac:dyDescent="0.25">
      <c r="A50" s="41">
        <v>48</v>
      </c>
      <c r="B50" s="42">
        <v>1.93072E-2</v>
      </c>
      <c r="C50" s="42">
        <v>41505.300000000003</v>
      </c>
      <c r="D50" s="42">
        <v>15314</v>
      </c>
      <c r="E50" s="42">
        <v>44240.3</v>
      </c>
      <c r="F50" s="42">
        <v>20.252300000000002</v>
      </c>
      <c r="G50" s="43">
        <v>2432.1799999999998</v>
      </c>
      <c r="H50" s="36">
        <f t="shared" si="0"/>
        <v>20752.650000000001</v>
      </c>
      <c r="I50" s="47">
        <f t="shared" si="0"/>
        <v>7657</v>
      </c>
      <c r="J50" s="47">
        <f t="shared" si="1"/>
        <v>20.752650000000003</v>
      </c>
      <c r="K50" s="37">
        <f t="shared" si="1"/>
        <v>7.657</v>
      </c>
      <c r="L50" s="36">
        <f t="shared" si="2"/>
        <v>20.752650000000003</v>
      </c>
      <c r="M50" s="37">
        <f t="shared" si="2"/>
        <v>7.657</v>
      </c>
    </row>
    <row r="51" spans="1:13" x14ac:dyDescent="0.25">
      <c r="A51" s="41">
        <v>49</v>
      </c>
      <c r="B51" s="42">
        <v>1.3894999999999999E-2</v>
      </c>
      <c r="C51" s="42">
        <v>51563.7</v>
      </c>
      <c r="D51" s="42">
        <v>9080.7099999999991</v>
      </c>
      <c r="E51" s="42">
        <v>52357.2</v>
      </c>
      <c r="F51" s="42">
        <v>9.9877599999999997</v>
      </c>
      <c r="G51" s="43">
        <v>2486.5</v>
      </c>
      <c r="H51" s="36">
        <f t="shared" si="0"/>
        <v>25781.85</v>
      </c>
      <c r="I51" s="47">
        <f t="shared" si="0"/>
        <v>4540.3549999999996</v>
      </c>
      <c r="J51" s="47">
        <f t="shared" si="1"/>
        <v>25.781849999999999</v>
      </c>
      <c r="K51" s="37">
        <f t="shared" si="1"/>
        <v>4.5403549999999999</v>
      </c>
      <c r="L51" s="36">
        <f t="shared" ref="L51:M52" si="5">J51</f>
        <v>25.781849999999999</v>
      </c>
      <c r="M51" s="37">
        <f t="shared" si="5"/>
        <v>4.5403549999999999</v>
      </c>
    </row>
    <row r="52" spans="1:13" ht="15.75" thickBot="1" x14ac:dyDescent="0.3">
      <c r="A52" s="44">
        <v>50</v>
      </c>
      <c r="B52" s="45">
        <v>9.9998900000000009E-3</v>
      </c>
      <c r="C52" s="45">
        <v>53216.9</v>
      </c>
      <c r="D52" s="45">
        <v>9984.18</v>
      </c>
      <c r="E52" s="45">
        <v>54145.4</v>
      </c>
      <c r="F52" s="45">
        <v>10.6259</v>
      </c>
      <c r="G52" s="46">
        <v>2560.9699999999998</v>
      </c>
      <c r="H52" s="48">
        <f t="shared" si="0"/>
        <v>26608.45</v>
      </c>
      <c r="I52" s="39">
        <f t="shared" si="0"/>
        <v>4992.09</v>
      </c>
      <c r="J52" s="39">
        <f t="shared" si="1"/>
        <v>26.608450000000001</v>
      </c>
      <c r="K52" s="40">
        <f t="shared" si="1"/>
        <v>4.9920900000000001</v>
      </c>
      <c r="L52" s="48">
        <f t="shared" si="5"/>
        <v>26.608450000000001</v>
      </c>
      <c r="M52" s="40">
        <f t="shared" si="5"/>
        <v>4.9920900000000001</v>
      </c>
    </row>
  </sheetData>
  <mergeCells count="1">
    <mergeCell ref="A1:M1"/>
  </mergeCells>
  <conditionalFormatting sqref="L3:M52">
    <cfRule type="cellIs" dxfId="3" priority="3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115" zoomScaleNormal="115" workbookViewId="0">
      <selection sqref="A1:M1"/>
    </sheetView>
  </sheetViews>
  <sheetFormatPr baseColWidth="10" defaultColWidth="9.140625" defaultRowHeight="15.75" x14ac:dyDescent="0.25"/>
  <cols>
    <col min="1" max="1" width="10.7109375" style="1" customWidth="1"/>
    <col min="2" max="2" width="15.7109375" style="1" customWidth="1"/>
    <col min="3" max="7" width="10.7109375" style="1" customWidth="1"/>
    <col min="8" max="13" width="13.7109375" style="1" customWidth="1"/>
    <col min="14" max="16384" width="9.140625" style="1"/>
  </cols>
  <sheetData>
    <row r="1" spans="1:15" ht="18" customHeight="1" thickBot="1" x14ac:dyDescent="0.3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5" ht="20.100000000000001" customHeight="1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  <c r="H2" s="23" t="s">
        <v>7</v>
      </c>
      <c r="I2" s="26" t="s">
        <v>8</v>
      </c>
      <c r="J2" s="24" t="s">
        <v>9</v>
      </c>
      <c r="K2" s="25" t="s">
        <v>10</v>
      </c>
      <c r="L2" s="23" t="s">
        <v>11</v>
      </c>
      <c r="M2" s="25" t="s">
        <v>12</v>
      </c>
    </row>
    <row r="3" spans="1:15" x14ac:dyDescent="0.25">
      <c r="A3" s="49">
        <v>1</v>
      </c>
      <c r="B3" s="50">
        <v>99998.5</v>
      </c>
      <c r="C3" s="50">
        <v>54.874600000000001</v>
      </c>
      <c r="D3" s="50">
        <v>7.1199199999999996</v>
      </c>
      <c r="E3" s="50">
        <v>55.334600000000002</v>
      </c>
      <c r="F3" s="50">
        <v>7.39276</v>
      </c>
      <c r="G3" s="51">
        <v>2015.51</v>
      </c>
      <c r="H3" s="52">
        <f>C3*0.5</f>
        <v>27.4373</v>
      </c>
      <c r="I3" s="53">
        <f>D3*0.5</f>
        <v>3.5599599999999998</v>
      </c>
      <c r="J3" s="55">
        <f>H3/1000</f>
        <v>2.7437300000000001E-2</v>
      </c>
      <c r="K3" s="56">
        <f>I3/1000</f>
        <v>3.5599599999999996E-3</v>
      </c>
      <c r="L3" s="52">
        <f>J3</f>
        <v>2.7437300000000001E-2</v>
      </c>
      <c r="M3" s="54">
        <f>K3</f>
        <v>3.5599599999999996E-3</v>
      </c>
      <c r="O3" s="4"/>
    </row>
    <row r="4" spans="1:15" x14ac:dyDescent="0.25">
      <c r="A4" s="27">
        <v>2</v>
      </c>
      <c r="B4" s="28">
        <v>71968.100000000006</v>
      </c>
      <c r="C4" s="28">
        <v>53.091900000000003</v>
      </c>
      <c r="D4" s="28">
        <v>4.8891099999999996</v>
      </c>
      <c r="E4" s="28">
        <v>53.316499999999998</v>
      </c>
      <c r="F4" s="28">
        <v>5.2614000000000001</v>
      </c>
      <c r="G4" s="29">
        <v>2018.56</v>
      </c>
      <c r="H4" s="2">
        <f t="shared" ref="H4:I52" si="0">C4*0.5</f>
        <v>26.545950000000001</v>
      </c>
      <c r="I4" s="33">
        <f t="shared" si="0"/>
        <v>2.4445549999999998</v>
      </c>
      <c r="J4" s="12">
        <f t="shared" ref="J4:K52" si="1">H4/1000</f>
        <v>2.6545950000000002E-2</v>
      </c>
      <c r="K4" s="10">
        <f t="shared" si="1"/>
        <v>2.4445549999999997E-3</v>
      </c>
      <c r="L4" s="2">
        <f t="shared" ref="L4:M41" si="2">J4</f>
        <v>2.6545950000000002E-2</v>
      </c>
      <c r="M4" s="3">
        <f t="shared" si="2"/>
        <v>2.4445549999999997E-3</v>
      </c>
    </row>
    <row r="5" spans="1:15" x14ac:dyDescent="0.25">
      <c r="A5" s="27">
        <v>3</v>
      </c>
      <c r="B5" s="28">
        <v>51794.1</v>
      </c>
      <c r="C5" s="28">
        <v>51.968299999999999</v>
      </c>
      <c r="D5" s="28">
        <v>4.2881299999999998</v>
      </c>
      <c r="E5" s="28">
        <v>52.1449</v>
      </c>
      <c r="F5" s="28">
        <v>4.7170399999999999</v>
      </c>
      <c r="G5" s="29">
        <v>2021.67</v>
      </c>
      <c r="H5" s="2">
        <f t="shared" si="0"/>
        <v>25.98415</v>
      </c>
      <c r="I5" s="33">
        <f t="shared" si="0"/>
        <v>2.1440649999999999</v>
      </c>
      <c r="J5" s="12">
        <f t="shared" si="1"/>
        <v>2.5984150000000001E-2</v>
      </c>
      <c r="K5" s="10">
        <f t="shared" si="1"/>
        <v>2.1440649999999997E-3</v>
      </c>
      <c r="L5" s="2">
        <f t="shared" si="2"/>
        <v>2.5984150000000001E-2</v>
      </c>
      <c r="M5" s="3">
        <f t="shared" si="2"/>
        <v>2.1440649999999997E-3</v>
      </c>
    </row>
    <row r="6" spans="1:15" x14ac:dyDescent="0.25">
      <c r="A6" s="27">
        <v>4</v>
      </c>
      <c r="B6" s="28">
        <v>37275.300000000003</v>
      </c>
      <c r="C6" s="28">
        <v>51.430399999999999</v>
      </c>
      <c r="D6" s="28">
        <v>4.0244299999999997</v>
      </c>
      <c r="E6" s="28">
        <v>51.587600000000002</v>
      </c>
      <c r="F6" s="28">
        <v>4.4742800000000003</v>
      </c>
      <c r="G6" s="29">
        <v>2024.82</v>
      </c>
      <c r="H6" s="2">
        <f t="shared" si="0"/>
        <v>25.715199999999999</v>
      </c>
      <c r="I6" s="33">
        <f t="shared" si="0"/>
        <v>2.0122149999999999</v>
      </c>
      <c r="J6" s="12">
        <f t="shared" si="1"/>
        <v>2.5715200000000001E-2</v>
      </c>
      <c r="K6" s="10">
        <f t="shared" si="1"/>
        <v>2.0122149999999999E-3</v>
      </c>
      <c r="L6" s="2">
        <f t="shared" si="2"/>
        <v>2.5715200000000001E-2</v>
      </c>
      <c r="M6" s="3">
        <f t="shared" si="2"/>
        <v>2.0122149999999999E-3</v>
      </c>
    </row>
    <row r="7" spans="1:15" x14ac:dyDescent="0.25">
      <c r="A7" s="27">
        <v>5</v>
      </c>
      <c r="B7" s="28">
        <v>26826.9</v>
      </c>
      <c r="C7" s="28">
        <v>51.206400000000002</v>
      </c>
      <c r="D7" s="28">
        <v>4.2917699999999996</v>
      </c>
      <c r="E7" s="28">
        <v>51.385899999999999</v>
      </c>
      <c r="F7" s="28">
        <v>4.79094</v>
      </c>
      <c r="G7" s="29">
        <v>2026.12</v>
      </c>
      <c r="H7" s="2">
        <f t="shared" si="0"/>
        <v>25.603200000000001</v>
      </c>
      <c r="I7" s="33">
        <f t="shared" si="0"/>
        <v>2.1458849999999998</v>
      </c>
      <c r="J7" s="12">
        <f t="shared" si="1"/>
        <v>2.56032E-2</v>
      </c>
      <c r="K7" s="10">
        <f t="shared" si="1"/>
        <v>2.1458849999999997E-3</v>
      </c>
      <c r="L7" s="2">
        <f t="shared" si="2"/>
        <v>2.56032E-2</v>
      </c>
      <c r="M7" s="3">
        <f t="shared" si="2"/>
        <v>2.1458849999999997E-3</v>
      </c>
    </row>
    <row r="8" spans="1:15" x14ac:dyDescent="0.25">
      <c r="A8" s="27">
        <v>6</v>
      </c>
      <c r="B8" s="28">
        <v>19306.7</v>
      </c>
      <c r="C8" s="28">
        <v>51.189599999999999</v>
      </c>
      <c r="D8" s="28">
        <v>4.9728300000000001</v>
      </c>
      <c r="E8" s="28">
        <v>51.430599999999998</v>
      </c>
      <c r="F8" s="28">
        <v>5.5486000000000004</v>
      </c>
      <c r="G8" s="29">
        <v>2028.24</v>
      </c>
      <c r="H8" s="2">
        <f t="shared" si="0"/>
        <v>25.594799999999999</v>
      </c>
      <c r="I8" s="33">
        <f t="shared" si="0"/>
        <v>2.486415</v>
      </c>
      <c r="J8" s="12">
        <f t="shared" si="1"/>
        <v>2.5594800000000001E-2</v>
      </c>
      <c r="K8" s="10">
        <f t="shared" si="1"/>
        <v>2.4864150000000001E-3</v>
      </c>
      <c r="L8" s="2">
        <f t="shared" si="2"/>
        <v>2.5594800000000001E-2</v>
      </c>
      <c r="M8" s="3">
        <f t="shared" si="2"/>
        <v>2.4864150000000001E-3</v>
      </c>
    </row>
    <row r="9" spans="1:15" x14ac:dyDescent="0.25">
      <c r="A9" s="27">
        <v>7</v>
      </c>
      <c r="B9" s="28">
        <v>13894.8</v>
      </c>
      <c r="C9" s="28">
        <v>51.321199999999997</v>
      </c>
      <c r="D9" s="28">
        <v>6.1351899999999997</v>
      </c>
      <c r="E9" s="28">
        <v>51.686599999999999</v>
      </c>
      <c r="F9" s="28">
        <v>6.8170700000000002</v>
      </c>
      <c r="G9" s="29">
        <v>2029.51</v>
      </c>
      <c r="H9" s="2">
        <f t="shared" si="0"/>
        <v>25.660599999999999</v>
      </c>
      <c r="I9" s="33">
        <f t="shared" si="0"/>
        <v>3.0675949999999998</v>
      </c>
      <c r="J9" s="12">
        <f t="shared" si="1"/>
        <v>2.5660599999999999E-2</v>
      </c>
      <c r="K9" s="10">
        <f t="shared" si="1"/>
        <v>3.0675949999999998E-3</v>
      </c>
      <c r="L9" s="2">
        <f t="shared" si="2"/>
        <v>2.5660599999999999E-2</v>
      </c>
      <c r="M9" s="3">
        <f t="shared" si="2"/>
        <v>3.0675949999999998E-3</v>
      </c>
    </row>
    <row r="10" spans="1:15" x14ac:dyDescent="0.25">
      <c r="A10" s="27">
        <v>8</v>
      </c>
      <c r="B10" s="28">
        <v>9999.99</v>
      </c>
      <c r="C10" s="28">
        <v>51.395899999999997</v>
      </c>
      <c r="D10" s="28">
        <v>7.8646700000000003</v>
      </c>
      <c r="E10" s="28">
        <v>51.994100000000003</v>
      </c>
      <c r="F10" s="28">
        <v>8.6999999999999993</v>
      </c>
      <c r="G10" s="29">
        <v>2031.73</v>
      </c>
      <c r="H10" s="2">
        <f t="shared" si="0"/>
        <v>25.697949999999999</v>
      </c>
      <c r="I10" s="33">
        <f t="shared" si="0"/>
        <v>3.9323350000000001</v>
      </c>
      <c r="J10" s="12">
        <f t="shared" si="1"/>
        <v>2.5697949999999997E-2</v>
      </c>
      <c r="K10" s="10">
        <f t="shared" si="1"/>
        <v>3.9323350000000003E-3</v>
      </c>
      <c r="L10" s="2">
        <f t="shared" si="2"/>
        <v>2.5697949999999997E-2</v>
      </c>
      <c r="M10" s="3">
        <f t="shared" si="2"/>
        <v>3.9323350000000003E-3</v>
      </c>
    </row>
    <row r="11" spans="1:15" x14ac:dyDescent="0.25">
      <c r="A11" s="27">
        <v>9</v>
      </c>
      <c r="B11" s="28">
        <v>7196.78</v>
      </c>
      <c r="C11" s="28">
        <v>51.696100000000001</v>
      </c>
      <c r="D11" s="28">
        <v>10.2196</v>
      </c>
      <c r="E11" s="28">
        <v>52.696599999999997</v>
      </c>
      <c r="F11" s="28">
        <v>11.182399999999999</v>
      </c>
      <c r="G11" s="29">
        <v>2033.06</v>
      </c>
      <c r="H11" s="2">
        <f t="shared" si="0"/>
        <v>25.848050000000001</v>
      </c>
      <c r="I11" s="33">
        <f t="shared" si="0"/>
        <v>5.1097999999999999</v>
      </c>
      <c r="J11" s="12">
        <f t="shared" si="1"/>
        <v>2.5848050000000001E-2</v>
      </c>
      <c r="K11" s="10">
        <f t="shared" si="1"/>
        <v>5.1098000000000003E-3</v>
      </c>
      <c r="L11" s="2">
        <f t="shared" si="2"/>
        <v>2.5848050000000001E-2</v>
      </c>
      <c r="M11" s="3">
        <f t="shared" si="2"/>
        <v>5.1098000000000003E-3</v>
      </c>
    </row>
    <row r="12" spans="1:15" x14ac:dyDescent="0.25">
      <c r="A12" s="27">
        <v>10</v>
      </c>
      <c r="B12" s="28">
        <v>5179.41</v>
      </c>
      <c r="C12" s="28">
        <v>52.0229</v>
      </c>
      <c r="D12" s="28">
        <v>13.5168</v>
      </c>
      <c r="E12" s="28">
        <v>53.7502</v>
      </c>
      <c r="F12" s="28">
        <v>14.5648</v>
      </c>
      <c r="G12" s="29">
        <v>2034.34</v>
      </c>
      <c r="H12" s="2">
        <f t="shared" si="0"/>
        <v>26.01145</v>
      </c>
      <c r="I12" s="33">
        <f t="shared" si="0"/>
        <v>6.7584</v>
      </c>
      <c r="J12" s="12">
        <f t="shared" si="1"/>
        <v>2.6011449999999998E-2</v>
      </c>
      <c r="K12" s="10">
        <f t="shared" si="1"/>
        <v>6.7584000000000003E-3</v>
      </c>
      <c r="L12" s="2">
        <f t="shared" si="2"/>
        <v>2.6011449999999998E-2</v>
      </c>
      <c r="M12" s="3">
        <f t="shared" si="2"/>
        <v>6.7584000000000003E-3</v>
      </c>
    </row>
    <row r="13" spans="1:15" x14ac:dyDescent="0.25">
      <c r="A13" s="27">
        <v>11</v>
      </c>
      <c r="B13" s="28">
        <v>3727.5</v>
      </c>
      <c r="C13" s="28">
        <v>52.533999999999999</v>
      </c>
      <c r="D13" s="28">
        <v>18.165800000000001</v>
      </c>
      <c r="E13" s="28">
        <v>55.586100000000002</v>
      </c>
      <c r="F13" s="28">
        <v>19.0749</v>
      </c>
      <c r="G13" s="29">
        <v>2036.53</v>
      </c>
      <c r="H13" s="2">
        <f t="shared" si="0"/>
        <v>26.266999999999999</v>
      </c>
      <c r="I13" s="33">
        <f t="shared" si="0"/>
        <v>9.0829000000000004</v>
      </c>
      <c r="J13" s="12">
        <f t="shared" si="1"/>
        <v>2.6266999999999999E-2</v>
      </c>
      <c r="K13" s="10">
        <f t="shared" si="1"/>
        <v>9.0828999999999997E-3</v>
      </c>
      <c r="L13" s="2">
        <f t="shared" si="2"/>
        <v>2.6266999999999999E-2</v>
      </c>
      <c r="M13" s="3">
        <f t="shared" si="2"/>
        <v>9.0828999999999997E-3</v>
      </c>
    </row>
    <row r="14" spans="1:15" x14ac:dyDescent="0.25">
      <c r="A14" s="27">
        <v>12</v>
      </c>
      <c r="B14" s="28">
        <v>2682.63</v>
      </c>
      <c r="C14" s="28">
        <v>53.037399999999998</v>
      </c>
      <c r="D14" s="28">
        <v>24.645700000000001</v>
      </c>
      <c r="E14" s="28">
        <v>58.484000000000002</v>
      </c>
      <c r="F14" s="28">
        <v>24.9236</v>
      </c>
      <c r="G14" s="29">
        <v>2038.74</v>
      </c>
      <c r="H14" s="2">
        <f t="shared" si="0"/>
        <v>26.518699999999999</v>
      </c>
      <c r="I14" s="33">
        <f t="shared" si="0"/>
        <v>12.322850000000001</v>
      </c>
      <c r="J14" s="12">
        <f t="shared" si="1"/>
        <v>2.6518699999999999E-2</v>
      </c>
      <c r="K14" s="10">
        <f t="shared" si="1"/>
        <v>1.2322850000000002E-2</v>
      </c>
      <c r="L14" s="2">
        <f t="shared" si="2"/>
        <v>2.6518699999999999E-2</v>
      </c>
      <c r="M14" s="3">
        <f t="shared" si="2"/>
        <v>1.2322850000000002E-2</v>
      </c>
    </row>
    <row r="15" spans="1:15" x14ac:dyDescent="0.25">
      <c r="A15" s="27">
        <v>13</v>
      </c>
      <c r="B15" s="28">
        <v>1930.71</v>
      </c>
      <c r="C15" s="28">
        <v>53.6676</v>
      </c>
      <c r="D15" s="28">
        <v>33.605400000000003</v>
      </c>
      <c r="E15" s="28">
        <v>63.320900000000002</v>
      </c>
      <c r="F15" s="28">
        <v>32.053800000000003</v>
      </c>
      <c r="G15" s="29">
        <v>2040.02</v>
      </c>
      <c r="H15" s="2">
        <f t="shared" si="0"/>
        <v>26.8338</v>
      </c>
      <c r="I15" s="33">
        <f t="shared" si="0"/>
        <v>16.802700000000002</v>
      </c>
      <c r="J15" s="12">
        <f t="shared" si="1"/>
        <v>2.6833800000000001E-2</v>
      </c>
      <c r="K15" s="10">
        <f t="shared" si="1"/>
        <v>1.68027E-2</v>
      </c>
      <c r="L15" s="2">
        <f t="shared" si="2"/>
        <v>2.6833800000000001E-2</v>
      </c>
      <c r="M15" s="3">
        <f t="shared" si="2"/>
        <v>1.68027E-2</v>
      </c>
    </row>
    <row r="16" spans="1:15" x14ac:dyDescent="0.25">
      <c r="A16" s="27">
        <v>14</v>
      </c>
      <c r="B16" s="28">
        <v>1389.5</v>
      </c>
      <c r="C16" s="28">
        <v>54.593299999999999</v>
      </c>
      <c r="D16" s="28">
        <v>45.971899999999998</v>
      </c>
      <c r="E16" s="28">
        <v>71.371200000000002</v>
      </c>
      <c r="F16" s="28">
        <v>40.1</v>
      </c>
      <c r="G16" s="29">
        <v>2041.29</v>
      </c>
      <c r="H16" s="2">
        <f t="shared" si="0"/>
        <v>27.29665</v>
      </c>
      <c r="I16" s="33">
        <f t="shared" si="0"/>
        <v>22.985949999999999</v>
      </c>
      <c r="J16" s="12">
        <f t="shared" si="1"/>
        <v>2.7296649999999999E-2</v>
      </c>
      <c r="K16" s="10">
        <f t="shared" si="1"/>
        <v>2.2985949999999998E-2</v>
      </c>
      <c r="L16" s="2">
        <f t="shared" si="2"/>
        <v>2.7296649999999999E-2</v>
      </c>
      <c r="M16" s="3">
        <f t="shared" si="2"/>
        <v>2.2985949999999998E-2</v>
      </c>
    </row>
    <row r="17" spans="1:13" x14ac:dyDescent="0.25">
      <c r="A17" s="27">
        <v>15</v>
      </c>
      <c r="B17" s="28">
        <v>999.98699999999997</v>
      </c>
      <c r="C17" s="28">
        <v>55.831400000000002</v>
      </c>
      <c r="D17" s="28">
        <v>62.820099999999996</v>
      </c>
      <c r="E17" s="28">
        <v>84.044700000000006</v>
      </c>
      <c r="F17" s="28">
        <v>48.370899999999999</v>
      </c>
      <c r="G17" s="29">
        <v>2043.52</v>
      </c>
      <c r="H17" s="2">
        <f t="shared" si="0"/>
        <v>27.915700000000001</v>
      </c>
      <c r="I17" s="33">
        <f t="shared" si="0"/>
        <v>31.410049999999998</v>
      </c>
      <c r="J17" s="12">
        <f t="shared" si="1"/>
        <v>2.7915700000000002E-2</v>
      </c>
      <c r="K17" s="10">
        <f t="shared" si="1"/>
        <v>3.1410049999999995E-2</v>
      </c>
      <c r="L17" s="2">
        <f t="shared" si="2"/>
        <v>2.7915700000000002E-2</v>
      </c>
      <c r="M17" s="3">
        <f t="shared" si="2"/>
        <v>3.1410049999999995E-2</v>
      </c>
    </row>
    <row r="18" spans="1:13" x14ac:dyDescent="0.25">
      <c r="A18" s="27">
        <v>16</v>
      </c>
      <c r="B18" s="28">
        <v>719.68100000000004</v>
      </c>
      <c r="C18" s="28">
        <v>57.9345</v>
      </c>
      <c r="D18" s="28">
        <v>86.045000000000002</v>
      </c>
      <c r="E18" s="28">
        <v>103.73099999999999</v>
      </c>
      <c r="F18" s="28">
        <v>56.047400000000003</v>
      </c>
      <c r="G18" s="29">
        <v>2044.87</v>
      </c>
      <c r="H18" s="2">
        <f t="shared" si="0"/>
        <v>28.96725</v>
      </c>
      <c r="I18" s="33">
        <f t="shared" si="0"/>
        <v>43.022500000000001</v>
      </c>
      <c r="J18" s="12">
        <f t="shared" si="1"/>
        <v>2.896725E-2</v>
      </c>
      <c r="K18" s="10">
        <f t="shared" si="1"/>
        <v>4.3022499999999998E-2</v>
      </c>
      <c r="L18" s="2">
        <f t="shared" si="2"/>
        <v>2.896725E-2</v>
      </c>
      <c r="M18" s="3">
        <f t="shared" si="2"/>
        <v>4.3022499999999998E-2</v>
      </c>
    </row>
    <row r="19" spans="1:13" x14ac:dyDescent="0.25">
      <c r="A19" s="27">
        <v>17</v>
      </c>
      <c r="B19" s="28">
        <v>517.94899999999996</v>
      </c>
      <c r="C19" s="28">
        <v>61.146299999999997</v>
      </c>
      <c r="D19" s="28">
        <v>117.81</v>
      </c>
      <c r="E19" s="28">
        <v>132.733</v>
      </c>
      <c r="F19" s="28">
        <v>62.569600000000001</v>
      </c>
      <c r="G19" s="29">
        <v>2046.18</v>
      </c>
      <c r="H19" s="2">
        <f t="shared" si="0"/>
        <v>30.573149999999998</v>
      </c>
      <c r="I19" s="33">
        <f t="shared" si="0"/>
        <v>58.905000000000001</v>
      </c>
      <c r="J19" s="12">
        <f t="shared" si="1"/>
        <v>3.0573149999999997E-2</v>
      </c>
      <c r="K19" s="10">
        <f t="shared" si="1"/>
        <v>5.8904999999999999E-2</v>
      </c>
      <c r="L19" s="2">
        <f t="shared" si="2"/>
        <v>3.0573149999999997E-2</v>
      </c>
      <c r="M19" s="3">
        <f t="shared" si="2"/>
        <v>5.8904999999999999E-2</v>
      </c>
    </row>
    <row r="20" spans="1:13" x14ac:dyDescent="0.25">
      <c r="A20" s="27">
        <v>18</v>
      </c>
      <c r="B20" s="28">
        <v>372.76</v>
      </c>
      <c r="C20" s="28">
        <v>66.062100000000001</v>
      </c>
      <c r="D20" s="28">
        <v>161.25299999999999</v>
      </c>
      <c r="E20" s="28">
        <v>174.26</v>
      </c>
      <c r="F20" s="28">
        <v>67.722099999999998</v>
      </c>
      <c r="G20" s="29">
        <v>2048.41</v>
      </c>
      <c r="H20" s="2">
        <f t="shared" si="0"/>
        <v>33.03105</v>
      </c>
      <c r="I20" s="33">
        <f t="shared" si="0"/>
        <v>80.626499999999993</v>
      </c>
      <c r="J20" s="12">
        <f t="shared" si="1"/>
        <v>3.3031049999999999E-2</v>
      </c>
      <c r="K20" s="10">
        <f t="shared" si="1"/>
        <v>8.062649999999999E-2</v>
      </c>
      <c r="L20" s="2">
        <f t="shared" si="2"/>
        <v>3.3031049999999999E-2</v>
      </c>
      <c r="M20" s="3">
        <f t="shared" si="2"/>
        <v>8.062649999999999E-2</v>
      </c>
    </row>
    <row r="21" spans="1:13" x14ac:dyDescent="0.25">
      <c r="A21" s="27">
        <v>19</v>
      </c>
      <c r="B21" s="28">
        <v>268.26600000000002</v>
      </c>
      <c r="C21" s="28">
        <v>73.545199999999994</v>
      </c>
      <c r="D21" s="28">
        <v>220.167</v>
      </c>
      <c r="E21" s="28">
        <v>232.126</v>
      </c>
      <c r="F21" s="28">
        <v>71.528499999999994</v>
      </c>
      <c r="G21" s="29">
        <v>2049.7800000000002</v>
      </c>
      <c r="H21" s="2">
        <f t="shared" si="0"/>
        <v>36.772599999999997</v>
      </c>
      <c r="I21" s="33">
        <f t="shared" si="0"/>
        <v>110.0835</v>
      </c>
      <c r="J21" s="12">
        <f t="shared" si="1"/>
        <v>3.6772599999999996E-2</v>
      </c>
      <c r="K21" s="10">
        <f t="shared" si="1"/>
        <v>0.1100835</v>
      </c>
      <c r="L21" s="2">
        <f t="shared" si="2"/>
        <v>3.6772599999999996E-2</v>
      </c>
      <c r="M21" s="3">
        <f t="shared" si="2"/>
        <v>0.1100835</v>
      </c>
    </row>
    <row r="22" spans="1:13" x14ac:dyDescent="0.25">
      <c r="A22" s="27">
        <v>20</v>
      </c>
      <c r="B22" s="28">
        <v>193.06700000000001</v>
      </c>
      <c r="C22" s="28">
        <v>85.119699999999995</v>
      </c>
      <c r="D22" s="28">
        <v>299.79399999999998</v>
      </c>
      <c r="E22" s="28">
        <v>311.64400000000001</v>
      </c>
      <c r="F22" s="28">
        <v>74.149299999999997</v>
      </c>
      <c r="G22" s="29">
        <v>2052.08</v>
      </c>
      <c r="H22" s="2">
        <f t="shared" si="0"/>
        <v>42.559849999999997</v>
      </c>
      <c r="I22" s="33">
        <f t="shared" si="0"/>
        <v>149.89699999999999</v>
      </c>
      <c r="J22" s="12">
        <f t="shared" si="1"/>
        <v>4.2559849999999996E-2</v>
      </c>
      <c r="K22" s="10">
        <f t="shared" si="1"/>
        <v>0.149897</v>
      </c>
      <c r="L22" s="2">
        <f t="shared" si="2"/>
        <v>4.2559849999999996E-2</v>
      </c>
      <c r="M22" s="3">
        <f t="shared" si="2"/>
        <v>0.149897</v>
      </c>
    </row>
    <row r="23" spans="1:13" x14ac:dyDescent="0.25">
      <c r="A23" s="27">
        <v>21</v>
      </c>
      <c r="B23" s="28">
        <v>138.94999999999999</v>
      </c>
      <c r="C23" s="28">
        <v>103.2</v>
      </c>
      <c r="D23" s="28">
        <v>407.70100000000002</v>
      </c>
      <c r="E23" s="28">
        <v>420.56</v>
      </c>
      <c r="F23" s="28">
        <v>75.795299999999997</v>
      </c>
      <c r="G23" s="29">
        <v>2053.35</v>
      </c>
      <c r="H23" s="2">
        <f t="shared" si="0"/>
        <v>51.6</v>
      </c>
      <c r="I23" s="33">
        <f t="shared" si="0"/>
        <v>203.85050000000001</v>
      </c>
      <c r="J23" s="12">
        <f t="shared" si="1"/>
        <v>5.16E-2</v>
      </c>
      <c r="K23" s="10">
        <f t="shared" si="1"/>
        <v>0.20385050000000002</v>
      </c>
      <c r="L23" s="2">
        <f t="shared" si="2"/>
        <v>5.16E-2</v>
      </c>
      <c r="M23" s="3">
        <f t="shared" si="2"/>
        <v>0.20385050000000002</v>
      </c>
    </row>
    <row r="24" spans="1:13" x14ac:dyDescent="0.25">
      <c r="A24" s="27">
        <v>22</v>
      </c>
      <c r="B24" s="28">
        <v>99.999799999999993</v>
      </c>
      <c r="C24" s="28">
        <v>131.31</v>
      </c>
      <c r="D24" s="28">
        <v>553.26599999999996</v>
      </c>
      <c r="E24" s="28">
        <v>568.63400000000001</v>
      </c>
      <c r="F24" s="28">
        <v>76.648700000000005</v>
      </c>
      <c r="G24" s="29">
        <v>2057.4299999999998</v>
      </c>
      <c r="H24" s="2">
        <f t="shared" si="0"/>
        <v>65.655000000000001</v>
      </c>
      <c r="I24" s="33">
        <f t="shared" si="0"/>
        <v>276.63299999999998</v>
      </c>
      <c r="J24" s="12">
        <f t="shared" si="1"/>
        <v>6.5655000000000005E-2</v>
      </c>
      <c r="K24" s="10">
        <f t="shared" si="1"/>
        <v>0.27663299999999996</v>
      </c>
      <c r="L24" s="2">
        <f t="shared" si="2"/>
        <v>6.5655000000000005E-2</v>
      </c>
      <c r="M24" s="3">
        <f t="shared" si="2"/>
        <v>0.27663299999999996</v>
      </c>
    </row>
    <row r="25" spans="1:13" x14ac:dyDescent="0.25">
      <c r="A25" s="27">
        <v>23</v>
      </c>
      <c r="B25" s="28">
        <v>71.968900000000005</v>
      </c>
      <c r="C25" s="28">
        <v>175.202</v>
      </c>
      <c r="D25" s="28">
        <v>745.87400000000002</v>
      </c>
      <c r="E25" s="28">
        <v>766.17499999999995</v>
      </c>
      <c r="F25" s="28">
        <v>76.781199999999998</v>
      </c>
      <c r="G25" s="29">
        <v>2059.7600000000002</v>
      </c>
      <c r="H25" s="2">
        <f t="shared" si="0"/>
        <v>87.600999999999999</v>
      </c>
      <c r="I25" s="33">
        <f t="shared" si="0"/>
        <v>372.93700000000001</v>
      </c>
      <c r="J25" s="12">
        <f t="shared" si="1"/>
        <v>8.7600999999999998E-2</v>
      </c>
      <c r="K25" s="10">
        <f t="shared" si="1"/>
        <v>0.37293700000000002</v>
      </c>
      <c r="L25" s="2">
        <f t="shared" si="2"/>
        <v>8.7600999999999998E-2</v>
      </c>
      <c r="M25" s="3">
        <f t="shared" si="2"/>
        <v>0.37293700000000002</v>
      </c>
    </row>
    <row r="26" spans="1:13" x14ac:dyDescent="0.25">
      <c r="A26" s="27">
        <v>24</v>
      </c>
      <c r="B26" s="28">
        <v>51.794600000000003</v>
      </c>
      <c r="C26" s="28">
        <v>243.84899999999999</v>
      </c>
      <c r="D26" s="28">
        <v>1004.26</v>
      </c>
      <c r="E26" s="28">
        <v>1033.44</v>
      </c>
      <c r="F26" s="28">
        <v>76.351900000000001</v>
      </c>
      <c r="G26" s="29">
        <v>2061.29</v>
      </c>
      <c r="H26" s="2">
        <f t="shared" si="0"/>
        <v>121.92449999999999</v>
      </c>
      <c r="I26" s="33">
        <f t="shared" si="0"/>
        <v>502.13</v>
      </c>
      <c r="J26" s="12">
        <f t="shared" si="1"/>
        <v>0.12192449999999999</v>
      </c>
      <c r="K26" s="10">
        <f t="shared" si="1"/>
        <v>0.50212999999999997</v>
      </c>
      <c r="L26" s="2">
        <f t="shared" si="2"/>
        <v>0.12192449999999999</v>
      </c>
      <c r="M26" s="3">
        <f t="shared" si="2"/>
        <v>0.50212999999999997</v>
      </c>
    </row>
    <row r="27" spans="1:13" x14ac:dyDescent="0.25">
      <c r="A27" s="27">
        <v>25</v>
      </c>
      <c r="B27" s="28">
        <v>37.275300000000001</v>
      </c>
      <c r="C27" s="28">
        <v>356.25099999999998</v>
      </c>
      <c r="D27" s="28">
        <v>1338.02</v>
      </c>
      <c r="E27" s="28">
        <v>1384.64</v>
      </c>
      <c r="F27" s="28">
        <v>75.090800000000002</v>
      </c>
      <c r="G27" s="29">
        <v>2064.66</v>
      </c>
      <c r="H27" s="2">
        <f t="shared" si="0"/>
        <v>178.12549999999999</v>
      </c>
      <c r="I27" s="33">
        <f t="shared" si="0"/>
        <v>669.01</v>
      </c>
      <c r="J27" s="12">
        <f t="shared" si="1"/>
        <v>0.17812549999999999</v>
      </c>
      <c r="K27" s="10">
        <f t="shared" si="1"/>
        <v>0.66900999999999999</v>
      </c>
      <c r="L27" s="2">
        <f t="shared" si="2"/>
        <v>0.17812549999999999</v>
      </c>
      <c r="M27" s="3">
        <f t="shared" si="2"/>
        <v>0.66900999999999999</v>
      </c>
    </row>
    <row r="28" spans="1:13" x14ac:dyDescent="0.25">
      <c r="A28" s="27">
        <v>26</v>
      </c>
      <c r="B28" s="28">
        <v>26.8263</v>
      </c>
      <c r="C28" s="28">
        <v>533.91300000000001</v>
      </c>
      <c r="D28" s="28">
        <v>1772.16</v>
      </c>
      <c r="E28" s="28">
        <v>1850.84</v>
      </c>
      <c r="F28" s="28">
        <v>73.233599999999996</v>
      </c>
      <c r="G28" s="29">
        <v>2067.2199999999998</v>
      </c>
      <c r="H28" s="2">
        <f t="shared" si="0"/>
        <v>266.95650000000001</v>
      </c>
      <c r="I28" s="33">
        <f t="shared" si="0"/>
        <v>886.08</v>
      </c>
      <c r="J28" s="12">
        <f t="shared" si="1"/>
        <v>0.26695649999999999</v>
      </c>
      <c r="K28" s="10">
        <f t="shared" si="1"/>
        <v>0.88608000000000009</v>
      </c>
      <c r="L28" s="2">
        <f t="shared" si="2"/>
        <v>0.26695649999999999</v>
      </c>
      <c r="M28" s="3">
        <f t="shared" si="2"/>
        <v>0.88608000000000009</v>
      </c>
    </row>
    <row r="29" spans="1:13" x14ac:dyDescent="0.25">
      <c r="A29" s="27">
        <v>27</v>
      </c>
      <c r="B29" s="28">
        <v>19.3063</v>
      </c>
      <c r="C29" s="28">
        <v>840.25699999999995</v>
      </c>
      <c r="D29" s="28">
        <v>2319.69</v>
      </c>
      <c r="E29" s="28">
        <v>2467.19</v>
      </c>
      <c r="F29" s="28">
        <v>70.088200000000001</v>
      </c>
      <c r="G29" s="29">
        <v>2069.04</v>
      </c>
      <c r="H29" s="2">
        <f t="shared" si="0"/>
        <v>420.12849999999997</v>
      </c>
      <c r="I29" s="33">
        <f t="shared" si="0"/>
        <v>1159.845</v>
      </c>
      <c r="J29" s="12">
        <f t="shared" si="1"/>
        <v>0.42012849999999996</v>
      </c>
      <c r="K29" s="10">
        <f t="shared" si="1"/>
        <v>1.159845</v>
      </c>
      <c r="L29" s="2">
        <f t="shared" si="2"/>
        <v>0.42012849999999996</v>
      </c>
      <c r="M29" s="3">
        <f t="shared" si="2"/>
        <v>1.159845</v>
      </c>
    </row>
    <row r="30" spans="1:13" x14ac:dyDescent="0.25">
      <c r="A30" s="27">
        <v>28</v>
      </c>
      <c r="B30" s="28">
        <v>13.894600000000001</v>
      </c>
      <c r="C30" s="28">
        <v>1224.56</v>
      </c>
      <c r="D30" s="28">
        <v>3021.88</v>
      </c>
      <c r="E30" s="28">
        <v>3260.57</v>
      </c>
      <c r="F30" s="28">
        <v>67.940799999999996</v>
      </c>
      <c r="G30" s="29">
        <v>2071.9</v>
      </c>
      <c r="H30" s="2">
        <f t="shared" si="0"/>
        <v>612.28</v>
      </c>
      <c r="I30" s="33">
        <f t="shared" si="0"/>
        <v>1510.94</v>
      </c>
      <c r="J30" s="12">
        <f t="shared" si="1"/>
        <v>0.61227999999999994</v>
      </c>
      <c r="K30" s="10">
        <f t="shared" si="1"/>
        <v>1.5109399999999999</v>
      </c>
      <c r="L30" s="2">
        <f t="shared" si="2"/>
        <v>0.61227999999999994</v>
      </c>
      <c r="M30" s="3">
        <f t="shared" si="2"/>
        <v>1.5109399999999999</v>
      </c>
    </row>
    <row r="31" spans="1:13" x14ac:dyDescent="0.25">
      <c r="A31" s="27">
        <v>29</v>
      </c>
      <c r="B31" s="28">
        <v>9.9998400000000007</v>
      </c>
      <c r="C31" s="28">
        <v>1865.34</v>
      </c>
      <c r="D31" s="28">
        <v>3687.17</v>
      </c>
      <c r="E31" s="28">
        <v>4132.16</v>
      </c>
      <c r="F31" s="28">
        <v>63.165100000000002</v>
      </c>
      <c r="G31" s="29">
        <v>2074.15</v>
      </c>
      <c r="H31" s="2">
        <f t="shared" si="0"/>
        <v>932.67</v>
      </c>
      <c r="I31" s="33">
        <f t="shared" si="0"/>
        <v>1843.585</v>
      </c>
      <c r="J31" s="12">
        <f t="shared" si="1"/>
        <v>0.93267</v>
      </c>
      <c r="K31" s="10">
        <f t="shared" si="1"/>
        <v>1.843585</v>
      </c>
      <c r="L31" s="2">
        <f t="shared" si="2"/>
        <v>0.93267</v>
      </c>
      <c r="M31" s="3">
        <f t="shared" si="2"/>
        <v>1.843585</v>
      </c>
    </row>
    <row r="32" spans="1:13" x14ac:dyDescent="0.25">
      <c r="A32" s="27">
        <v>30</v>
      </c>
      <c r="B32" s="28">
        <v>7.1967999999999996</v>
      </c>
      <c r="C32" s="28">
        <v>2716.91</v>
      </c>
      <c r="D32" s="28">
        <v>4604.0600000000004</v>
      </c>
      <c r="E32" s="28">
        <v>5345.93</v>
      </c>
      <c r="F32" s="28">
        <v>59.454599999999999</v>
      </c>
      <c r="G32" s="29">
        <v>2076.44</v>
      </c>
      <c r="H32" s="2">
        <f t="shared" si="0"/>
        <v>1358.4549999999999</v>
      </c>
      <c r="I32" s="33">
        <f t="shared" si="0"/>
        <v>2302.0300000000002</v>
      </c>
      <c r="J32" s="12">
        <f t="shared" si="1"/>
        <v>1.358455</v>
      </c>
      <c r="K32" s="10">
        <f t="shared" si="1"/>
        <v>2.3020300000000002</v>
      </c>
      <c r="L32" s="2">
        <f t="shared" si="2"/>
        <v>1.358455</v>
      </c>
      <c r="M32" s="3">
        <f t="shared" si="2"/>
        <v>2.3020300000000002</v>
      </c>
    </row>
    <row r="33" spans="1:13" x14ac:dyDescent="0.25">
      <c r="A33" s="27">
        <v>31</v>
      </c>
      <c r="B33" s="28">
        <v>5.17943</v>
      </c>
      <c r="C33" s="28">
        <v>3708.33</v>
      </c>
      <c r="D33" s="28">
        <v>5343.46</v>
      </c>
      <c r="E33" s="28">
        <v>6504.17</v>
      </c>
      <c r="F33" s="28">
        <v>55.239600000000003</v>
      </c>
      <c r="G33" s="29">
        <v>2078.6799999999998</v>
      </c>
      <c r="H33" s="2">
        <f t="shared" si="0"/>
        <v>1854.165</v>
      </c>
      <c r="I33" s="33">
        <f t="shared" si="0"/>
        <v>2671.73</v>
      </c>
      <c r="J33" s="12">
        <f t="shared" si="1"/>
        <v>1.8541650000000001</v>
      </c>
      <c r="K33" s="10">
        <f t="shared" si="1"/>
        <v>2.6717300000000002</v>
      </c>
      <c r="L33" s="2">
        <f t="shared" si="2"/>
        <v>1.8541650000000001</v>
      </c>
      <c r="M33" s="3">
        <f t="shared" si="2"/>
        <v>2.6717300000000002</v>
      </c>
    </row>
    <row r="34" spans="1:13" x14ac:dyDescent="0.25">
      <c r="A34" s="27">
        <v>32</v>
      </c>
      <c r="B34" s="28">
        <v>3.72756</v>
      </c>
      <c r="C34" s="28">
        <v>4898.96</v>
      </c>
      <c r="D34" s="28">
        <v>5900.49</v>
      </c>
      <c r="E34" s="28">
        <v>7669.13</v>
      </c>
      <c r="F34" s="28">
        <v>50.298400000000001</v>
      </c>
      <c r="G34" s="29">
        <v>2081.14</v>
      </c>
      <c r="H34" s="2">
        <f t="shared" si="0"/>
        <v>2449.48</v>
      </c>
      <c r="I34" s="33">
        <f t="shared" si="0"/>
        <v>2950.2449999999999</v>
      </c>
      <c r="J34" s="12">
        <f t="shared" si="1"/>
        <v>2.4494799999999999</v>
      </c>
      <c r="K34" s="10">
        <f t="shared" si="1"/>
        <v>2.9502449999999998</v>
      </c>
      <c r="L34" s="2">
        <f t="shared" si="2"/>
        <v>2.4494799999999999</v>
      </c>
      <c r="M34" s="3">
        <f t="shared" si="2"/>
        <v>2.9502449999999998</v>
      </c>
    </row>
    <row r="35" spans="1:13" x14ac:dyDescent="0.25">
      <c r="A35" s="27">
        <v>33</v>
      </c>
      <c r="B35" s="28">
        <v>2.6826699999999999</v>
      </c>
      <c r="C35" s="28">
        <v>5978.68</v>
      </c>
      <c r="D35" s="28">
        <v>7016.71</v>
      </c>
      <c r="E35" s="28">
        <v>9218.39</v>
      </c>
      <c r="F35" s="28">
        <v>49.566899999999997</v>
      </c>
      <c r="G35" s="29">
        <v>2084.7199999999998</v>
      </c>
      <c r="H35" s="2">
        <f t="shared" si="0"/>
        <v>2989.34</v>
      </c>
      <c r="I35" s="33">
        <f t="shared" si="0"/>
        <v>3508.355</v>
      </c>
      <c r="J35" s="12">
        <f t="shared" si="1"/>
        <v>2.9893400000000003</v>
      </c>
      <c r="K35" s="10">
        <f t="shared" si="1"/>
        <v>3.5083549999999999</v>
      </c>
      <c r="L35" s="2">
        <f t="shared" si="2"/>
        <v>2.9893400000000003</v>
      </c>
      <c r="M35" s="3">
        <f t="shared" si="2"/>
        <v>3.5083549999999999</v>
      </c>
    </row>
    <row r="36" spans="1:13" x14ac:dyDescent="0.25">
      <c r="A36" s="27">
        <v>34</v>
      </c>
      <c r="B36" s="28">
        <v>1.93069</v>
      </c>
      <c r="C36" s="28">
        <v>7464.13</v>
      </c>
      <c r="D36" s="28">
        <v>7557.64</v>
      </c>
      <c r="E36" s="28">
        <v>10622.2</v>
      </c>
      <c r="F36" s="28">
        <v>45.356699999999996</v>
      </c>
      <c r="G36" s="29">
        <v>2087.2399999999998</v>
      </c>
      <c r="H36" s="2">
        <f t="shared" si="0"/>
        <v>3732.0650000000001</v>
      </c>
      <c r="I36" s="33">
        <f t="shared" si="0"/>
        <v>3778.82</v>
      </c>
      <c r="J36" s="12">
        <f t="shared" si="1"/>
        <v>3.732065</v>
      </c>
      <c r="K36" s="10">
        <f t="shared" si="1"/>
        <v>3.7788200000000001</v>
      </c>
      <c r="L36" s="2">
        <f t="shared" si="2"/>
        <v>3.732065</v>
      </c>
      <c r="M36" s="3">
        <f t="shared" si="2"/>
        <v>3.7788200000000001</v>
      </c>
    </row>
    <row r="37" spans="1:13" x14ac:dyDescent="0.25">
      <c r="A37" s="27">
        <v>35</v>
      </c>
      <c r="B37" s="28">
        <v>1.3895299999999999</v>
      </c>
      <c r="C37" s="28">
        <v>9141.6200000000008</v>
      </c>
      <c r="D37" s="28">
        <v>8426</v>
      </c>
      <c r="E37" s="28">
        <v>12432.5</v>
      </c>
      <c r="F37" s="28">
        <v>42.667400000000001</v>
      </c>
      <c r="G37" s="29">
        <v>2089.9</v>
      </c>
      <c r="H37" s="2">
        <f t="shared" si="0"/>
        <v>4570.8100000000004</v>
      </c>
      <c r="I37" s="33">
        <f t="shared" si="0"/>
        <v>4213</v>
      </c>
      <c r="J37" s="12">
        <f t="shared" si="1"/>
        <v>4.5708100000000007</v>
      </c>
      <c r="K37" s="10">
        <f t="shared" si="1"/>
        <v>4.2130000000000001</v>
      </c>
      <c r="L37" s="2">
        <f t="shared" si="2"/>
        <v>4.5708100000000007</v>
      </c>
      <c r="M37" s="3">
        <f t="shared" si="2"/>
        <v>4.2130000000000001</v>
      </c>
    </row>
    <row r="38" spans="1:13" x14ac:dyDescent="0.25">
      <c r="A38" s="27">
        <v>36</v>
      </c>
      <c r="B38" s="28">
        <v>1.0000100000000001</v>
      </c>
      <c r="C38" s="28">
        <v>10431.1</v>
      </c>
      <c r="D38" s="28">
        <v>9627.23</v>
      </c>
      <c r="E38" s="28">
        <v>14194.8</v>
      </c>
      <c r="F38" s="28">
        <v>42.704900000000002</v>
      </c>
      <c r="G38" s="29">
        <v>2098.2600000000002</v>
      </c>
      <c r="H38" s="2">
        <f t="shared" si="0"/>
        <v>5215.55</v>
      </c>
      <c r="I38" s="33">
        <f t="shared" si="0"/>
        <v>4813.6149999999998</v>
      </c>
      <c r="J38" s="12">
        <f t="shared" si="1"/>
        <v>5.2155500000000004</v>
      </c>
      <c r="K38" s="10">
        <f t="shared" si="1"/>
        <v>4.8136149999999995</v>
      </c>
      <c r="L38" s="2">
        <f t="shared" si="2"/>
        <v>5.2155500000000004</v>
      </c>
      <c r="M38" s="3">
        <f t="shared" si="2"/>
        <v>4.8136149999999995</v>
      </c>
    </row>
    <row r="39" spans="1:13" x14ac:dyDescent="0.25">
      <c r="A39" s="27">
        <v>37</v>
      </c>
      <c r="B39" s="28">
        <v>0.71967999999999999</v>
      </c>
      <c r="C39" s="28">
        <v>13006.8</v>
      </c>
      <c r="D39" s="28">
        <v>10615</v>
      </c>
      <c r="E39" s="28">
        <v>16788.599999999999</v>
      </c>
      <c r="F39" s="28">
        <v>39.218299999999999</v>
      </c>
      <c r="G39" s="29">
        <v>2103.6</v>
      </c>
      <c r="H39" s="2">
        <f t="shared" si="0"/>
        <v>6503.4</v>
      </c>
      <c r="I39" s="33">
        <f t="shared" si="0"/>
        <v>5307.5</v>
      </c>
      <c r="J39" s="12">
        <f t="shared" si="1"/>
        <v>6.5034000000000001</v>
      </c>
      <c r="K39" s="10">
        <f t="shared" si="1"/>
        <v>5.3075000000000001</v>
      </c>
      <c r="L39" s="2">
        <f t="shared" si="2"/>
        <v>6.5034000000000001</v>
      </c>
      <c r="M39" s="3">
        <f t="shared" si="2"/>
        <v>5.3075000000000001</v>
      </c>
    </row>
    <row r="40" spans="1:13" x14ac:dyDescent="0.25">
      <c r="A40" s="27">
        <v>38</v>
      </c>
      <c r="B40" s="28">
        <v>0.51794600000000002</v>
      </c>
      <c r="C40" s="28">
        <v>15216.6</v>
      </c>
      <c r="D40" s="28">
        <v>11736.4</v>
      </c>
      <c r="E40" s="28">
        <v>19216.900000000001</v>
      </c>
      <c r="F40" s="28">
        <v>37.642499999999998</v>
      </c>
      <c r="G40" s="29">
        <v>2107.11</v>
      </c>
      <c r="H40" s="2">
        <f t="shared" si="0"/>
        <v>7608.3</v>
      </c>
      <c r="I40" s="33">
        <f t="shared" si="0"/>
        <v>5868.2</v>
      </c>
      <c r="J40" s="12">
        <f t="shared" si="1"/>
        <v>7.6082999999999998</v>
      </c>
      <c r="K40" s="10">
        <f t="shared" si="1"/>
        <v>5.8681999999999999</v>
      </c>
      <c r="L40" s="2">
        <f t="shared" si="2"/>
        <v>7.6082999999999998</v>
      </c>
      <c r="M40" s="3">
        <f t="shared" si="2"/>
        <v>5.8681999999999999</v>
      </c>
    </row>
    <row r="41" spans="1:13" x14ac:dyDescent="0.25">
      <c r="A41" s="27">
        <v>39</v>
      </c>
      <c r="B41" s="28">
        <v>0.372755</v>
      </c>
      <c r="C41" s="28">
        <v>19038.5</v>
      </c>
      <c r="D41" s="28">
        <v>13724.3</v>
      </c>
      <c r="E41" s="28">
        <v>23469.599999999999</v>
      </c>
      <c r="F41" s="28">
        <v>35.786799999999999</v>
      </c>
      <c r="G41" s="29">
        <v>2111.2600000000002</v>
      </c>
      <c r="H41" s="2">
        <f t="shared" si="0"/>
        <v>9519.25</v>
      </c>
      <c r="I41" s="33">
        <f t="shared" si="0"/>
        <v>6862.15</v>
      </c>
      <c r="J41" s="12">
        <f t="shared" si="1"/>
        <v>9.5192499999999995</v>
      </c>
      <c r="K41" s="10">
        <f t="shared" si="1"/>
        <v>6.8621499999999997</v>
      </c>
      <c r="L41" s="2">
        <f t="shared" si="2"/>
        <v>9.5192499999999995</v>
      </c>
      <c r="M41" s="3">
        <f t="shared" si="2"/>
        <v>6.8621499999999997</v>
      </c>
    </row>
    <row r="42" spans="1:13" x14ac:dyDescent="0.25">
      <c r="A42" s="27">
        <v>40</v>
      </c>
      <c r="B42" s="28">
        <v>0.26826499999999998</v>
      </c>
      <c r="C42" s="28">
        <v>19108.3</v>
      </c>
      <c r="D42" s="28">
        <v>14459.1</v>
      </c>
      <c r="E42" s="28">
        <v>23962.3</v>
      </c>
      <c r="F42" s="28">
        <v>37.114600000000003</v>
      </c>
      <c r="G42" s="29">
        <v>2116.13</v>
      </c>
      <c r="H42" s="2">
        <f t="shared" si="0"/>
        <v>9554.15</v>
      </c>
      <c r="I42" s="33">
        <f t="shared" si="0"/>
        <v>7229.55</v>
      </c>
      <c r="J42" s="12">
        <f t="shared" si="1"/>
        <v>9.5541499999999999</v>
      </c>
      <c r="K42" s="10">
        <f t="shared" si="1"/>
        <v>7.2295500000000006</v>
      </c>
      <c r="L42" s="2">
        <f t="shared" ref="L42:L50" si="3">J42</f>
        <v>9.5541499999999999</v>
      </c>
      <c r="M42" s="3">
        <f t="shared" ref="M42:M47" si="4">K42</f>
        <v>7.2295500000000006</v>
      </c>
    </row>
    <row r="43" spans="1:13" x14ac:dyDescent="0.25">
      <c r="A43" s="27">
        <v>41</v>
      </c>
      <c r="B43" s="28">
        <v>0.19306799999999999</v>
      </c>
      <c r="C43" s="28">
        <v>26080</v>
      </c>
      <c r="D43" s="28">
        <v>12991.1</v>
      </c>
      <c r="E43" s="28">
        <v>29136.5</v>
      </c>
      <c r="F43" s="28">
        <v>26.478999999999999</v>
      </c>
      <c r="G43" s="29">
        <v>2122</v>
      </c>
      <c r="H43" s="2">
        <f t="shared" si="0"/>
        <v>13040</v>
      </c>
      <c r="I43" s="33">
        <f t="shared" si="0"/>
        <v>6495.55</v>
      </c>
      <c r="J43" s="12">
        <f t="shared" si="1"/>
        <v>13.04</v>
      </c>
      <c r="K43" s="10">
        <f t="shared" si="1"/>
        <v>6.4955500000000006</v>
      </c>
      <c r="L43" s="2">
        <f t="shared" si="3"/>
        <v>13.04</v>
      </c>
      <c r="M43" s="3">
        <f t="shared" si="4"/>
        <v>6.4955500000000006</v>
      </c>
    </row>
    <row r="44" spans="1:13" x14ac:dyDescent="0.25">
      <c r="A44" s="27">
        <v>42</v>
      </c>
      <c r="B44" s="28">
        <v>0.13894899999999999</v>
      </c>
      <c r="C44" s="28">
        <v>27240.799999999999</v>
      </c>
      <c r="D44" s="28">
        <v>12917.8</v>
      </c>
      <c r="E44" s="28">
        <v>30148.5</v>
      </c>
      <c r="F44" s="28">
        <v>25.3706</v>
      </c>
      <c r="G44" s="29">
        <v>2129.41</v>
      </c>
      <c r="H44" s="2">
        <f t="shared" si="0"/>
        <v>13620.4</v>
      </c>
      <c r="I44" s="33">
        <f t="shared" si="0"/>
        <v>6458.9</v>
      </c>
      <c r="J44" s="12">
        <f t="shared" si="1"/>
        <v>13.6204</v>
      </c>
      <c r="K44" s="10">
        <f t="shared" si="1"/>
        <v>6.4588999999999999</v>
      </c>
      <c r="L44" s="2">
        <f t="shared" si="3"/>
        <v>13.6204</v>
      </c>
      <c r="M44" s="3">
        <f t="shared" si="4"/>
        <v>6.4588999999999999</v>
      </c>
    </row>
    <row r="45" spans="1:13" x14ac:dyDescent="0.25">
      <c r="A45" s="27">
        <v>43</v>
      </c>
      <c r="B45" s="28">
        <v>9.9998900000000002E-2</v>
      </c>
      <c r="C45" s="28">
        <v>28020.5</v>
      </c>
      <c r="D45" s="28">
        <v>13157.4</v>
      </c>
      <c r="E45" s="28">
        <v>30955.8</v>
      </c>
      <c r="F45" s="28">
        <v>25.152999999999999</v>
      </c>
      <c r="G45" s="29">
        <v>2138.7800000000002</v>
      </c>
      <c r="H45" s="2">
        <f t="shared" si="0"/>
        <v>14010.25</v>
      </c>
      <c r="I45" s="33">
        <f t="shared" si="0"/>
        <v>6578.7</v>
      </c>
      <c r="J45" s="12">
        <f t="shared" si="1"/>
        <v>14.010249999999999</v>
      </c>
      <c r="K45" s="10">
        <f t="shared" si="1"/>
        <v>6.5786999999999995</v>
      </c>
      <c r="L45" s="2">
        <f t="shared" si="3"/>
        <v>14.010249999999999</v>
      </c>
      <c r="M45" s="3">
        <f t="shared" si="4"/>
        <v>6.5786999999999995</v>
      </c>
    </row>
    <row r="46" spans="1:13" x14ac:dyDescent="0.25">
      <c r="A46" s="27">
        <v>44</v>
      </c>
      <c r="B46" s="28">
        <v>7.1968299999999999E-2</v>
      </c>
      <c r="C46" s="28">
        <v>39750.9</v>
      </c>
      <c r="D46" s="28">
        <v>1052.58</v>
      </c>
      <c r="E46" s="28">
        <v>39764.9</v>
      </c>
      <c r="F46" s="28">
        <v>1.5167999999999999</v>
      </c>
      <c r="G46" s="29">
        <v>2150.96</v>
      </c>
      <c r="H46" s="2">
        <f t="shared" si="0"/>
        <v>19875.45</v>
      </c>
      <c r="I46" s="33">
        <f t="shared" si="0"/>
        <v>526.29</v>
      </c>
      <c r="J46" s="12">
        <f t="shared" si="1"/>
        <v>19.875450000000001</v>
      </c>
      <c r="K46" s="10">
        <f t="shared" si="1"/>
        <v>0.52628999999999992</v>
      </c>
      <c r="L46" s="2">
        <f t="shared" si="3"/>
        <v>19.875450000000001</v>
      </c>
      <c r="M46" s="3">
        <f t="shared" si="4"/>
        <v>0.52628999999999992</v>
      </c>
    </row>
    <row r="47" spans="1:13" x14ac:dyDescent="0.25">
      <c r="A47" s="27">
        <v>45</v>
      </c>
      <c r="B47" s="28">
        <v>5.1793899999999997E-2</v>
      </c>
      <c r="C47" s="28">
        <v>41194.1</v>
      </c>
      <c r="D47" s="28">
        <v>291.714</v>
      </c>
      <c r="E47" s="28">
        <v>41195.1</v>
      </c>
      <c r="F47" s="28">
        <v>0.40573100000000001</v>
      </c>
      <c r="G47" s="29">
        <v>2167.0500000000002</v>
      </c>
      <c r="H47" s="2">
        <f t="shared" si="0"/>
        <v>20597.05</v>
      </c>
      <c r="I47" s="33">
        <f t="shared" si="0"/>
        <v>145.857</v>
      </c>
      <c r="J47" s="12">
        <f t="shared" si="1"/>
        <v>20.597049999999999</v>
      </c>
      <c r="K47" s="10">
        <f t="shared" si="1"/>
        <v>0.14585699999999999</v>
      </c>
      <c r="L47" s="2">
        <f t="shared" si="3"/>
        <v>20.597049999999999</v>
      </c>
      <c r="M47" s="3">
        <f t="shared" si="4"/>
        <v>0.14585699999999999</v>
      </c>
    </row>
    <row r="48" spans="1:13" x14ac:dyDescent="0.25">
      <c r="A48" s="27">
        <v>46</v>
      </c>
      <c r="B48" s="28">
        <v>3.7275599999999999E-2</v>
      </c>
      <c r="C48" s="28">
        <v>41312.6</v>
      </c>
      <c r="D48" s="28">
        <v>5703.86</v>
      </c>
      <c r="E48" s="28">
        <v>41704.5</v>
      </c>
      <c r="F48" s="28">
        <v>7.8608900000000004</v>
      </c>
      <c r="G48" s="29">
        <v>2271.67</v>
      </c>
      <c r="H48" s="2">
        <f t="shared" si="0"/>
        <v>20656.3</v>
      </c>
      <c r="I48" s="33">
        <f t="shared" si="0"/>
        <v>2851.93</v>
      </c>
      <c r="J48" s="12">
        <f t="shared" si="1"/>
        <v>20.656299999999998</v>
      </c>
      <c r="K48" s="10">
        <f t="shared" si="1"/>
        <v>2.8519299999999999</v>
      </c>
      <c r="L48" s="2">
        <f t="shared" si="3"/>
        <v>20.656299999999998</v>
      </c>
      <c r="M48" s="3"/>
    </row>
    <row r="49" spans="1:13" x14ac:dyDescent="0.25">
      <c r="A49" s="27">
        <v>47</v>
      </c>
      <c r="B49" s="28">
        <v>2.6826900000000001E-2</v>
      </c>
      <c r="C49" s="28">
        <v>36576.300000000003</v>
      </c>
      <c r="D49" s="28">
        <v>-408.79500000000002</v>
      </c>
      <c r="E49" s="28">
        <v>36578.6</v>
      </c>
      <c r="F49" s="28">
        <v>-0.64033899999999999</v>
      </c>
      <c r="G49" s="29">
        <v>2300.77</v>
      </c>
      <c r="H49" s="2">
        <f t="shared" si="0"/>
        <v>18288.150000000001</v>
      </c>
      <c r="I49" s="33">
        <f t="shared" si="0"/>
        <v>-204.39750000000001</v>
      </c>
      <c r="J49" s="12">
        <f t="shared" si="1"/>
        <v>18.288150000000002</v>
      </c>
      <c r="K49" s="10">
        <f t="shared" si="1"/>
        <v>-0.20439750000000001</v>
      </c>
      <c r="L49" s="2"/>
      <c r="M49" s="3"/>
    </row>
    <row r="50" spans="1:13" x14ac:dyDescent="0.25">
      <c r="A50" s="27">
        <v>48</v>
      </c>
      <c r="B50" s="28">
        <v>1.93072E-2</v>
      </c>
      <c r="C50" s="28">
        <v>42706.3</v>
      </c>
      <c r="D50" s="28">
        <v>9572.98</v>
      </c>
      <c r="E50" s="28">
        <v>43766.1</v>
      </c>
      <c r="F50" s="28">
        <v>12.634499999999999</v>
      </c>
      <c r="G50" s="29">
        <v>2340.48</v>
      </c>
      <c r="H50" s="2">
        <f t="shared" si="0"/>
        <v>21353.15</v>
      </c>
      <c r="I50" s="33">
        <f t="shared" si="0"/>
        <v>4786.49</v>
      </c>
      <c r="J50" s="12">
        <f t="shared" si="1"/>
        <v>21.353150000000003</v>
      </c>
      <c r="K50" s="10">
        <f t="shared" si="1"/>
        <v>4.7864899999999997</v>
      </c>
      <c r="L50" s="2">
        <f t="shared" si="3"/>
        <v>21.353150000000003</v>
      </c>
      <c r="M50" s="3"/>
    </row>
    <row r="51" spans="1:13" x14ac:dyDescent="0.25">
      <c r="A51" s="27">
        <v>49</v>
      </c>
      <c r="B51" s="28">
        <v>1.3894999999999999E-2</v>
      </c>
      <c r="C51" s="28">
        <v>33904.6</v>
      </c>
      <c r="D51" s="28">
        <v>-3515.63</v>
      </c>
      <c r="E51" s="28">
        <v>34086.400000000001</v>
      </c>
      <c r="F51" s="28">
        <v>-5.91995</v>
      </c>
      <c r="G51" s="29">
        <v>2394.6999999999998</v>
      </c>
      <c r="H51" s="2">
        <f t="shared" si="0"/>
        <v>16952.3</v>
      </c>
      <c r="I51" s="33">
        <f t="shared" si="0"/>
        <v>-1757.8150000000001</v>
      </c>
      <c r="J51" s="12">
        <f t="shared" si="1"/>
        <v>16.952300000000001</v>
      </c>
      <c r="K51" s="10">
        <f t="shared" si="1"/>
        <v>-1.7578150000000001</v>
      </c>
      <c r="L51" s="2"/>
      <c r="M51" s="3"/>
    </row>
    <row r="52" spans="1:13" ht="16.5" thickBot="1" x14ac:dyDescent="0.3">
      <c r="A52" s="30">
        <v>50</v>
      </c>
      <c r="B52" s="31">
        <v>9.9998900000000009E-3</v>
      </c>
      <c r="C52" s="31">
        <v>96928</v>
      </c>
      <c r="D52" s="31">
        <v>20072.7</v>
      </c>
      <c r="E52" s="31">
        <v>98984.6</v>
      </c>
      <c r="F52" s="31">
        <v>11.6999</v>
      </c>
      <c r="G52" s="32">
        <v>2469.02</v>
      </c>
      <c r="H52" s="7">
        <f t="shared" si="0"/>
        <v>48464</v>
      </c>
      <c r="I52" s="8">
        <f t="shared" si="0"/>
        <v>10036.35</v>
      </c>
      <c r="J52" s="14">
        <f t="shared" si="1"/>
        <v>48.463999999999999</v>
      </c>
      <c r="K52" s="15">
        <f t="shared" si="1"/>
        <v>10.036350000000001</v>
      </c>
      <c r="L52" s="7"/>
      <c r="M52" s="34"/>
    </row>
  </sheetData>
  <mergeCells count="1">
    <mergeCell ref="A1:M1"/>
  </mergeCells>
  <conditionalFormatting sqref="L3:M52">
    <cfRule type="cellIs" dxfId="2" priority="3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J22" sqref="J22"/>
    </sheetView>
  </sheetViews>
  <sheetFormatPr baseColWidth="10" defaultColWidth="9.140625" defaultRowHeight="15.75" x14ac:dyDescent="0.25"/>
  <cols>
    <col min="1" max="1" width="10.7109375" style="11" customWidth="1"/>
    <col min="2" max="2" width="15.7109375" style="11" customWidth="1"/>
    <col min="3" max="7" width="10.7109375" style="11" customWidth="1"/>
    <col min="8" max="13" width="13.7109375" style="11" customWidth="1"/>
    <col min="14" max="16384" width="9.140625" style="11"/>
  </cols>
  <sheetData>
    <row r="1" spans="1:15" ht="18" customHeight="1" thickBot="1" x14ac:dyDescent="0.35">
      <c r="A1" s="57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5" ht="20.100000000000001" customHeight="1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  <c r="H2" s="23" t="s">
        <v>7</v>
      </c>
      <c r="I2" s="26" t="s">
        <v>8</v>
      </c>
      <c r="J2" s="24" t="s">
        <v>9</v>
      </c>
      <c r="K2" s="25" t="s">
        <v>10</v>
      </c>
      <c r="L2" s="23" t="s">
        <v>11</v>
      </c>
      <c r="M2" s="25" t="s">
        <v>12</v>
      </c>
    </row>
    <row r="3" spans="1:15" x14ac:dyDescent="0.25">
      <c r="A3" s="16">
        <v>1</v>
      </c>
      <c r="B3" s="20">
        <v>99998.5</v>
      </c>
      <c r="C3" s="20">
        <v>137.11199999999999</v>
      </c>
      <c r="D3" s="20">
        <v>15.0458</v>
      </c>
      <c r="E3" s="20">
        <v>137.935</v>
      </c>
      <c r="F3" s="20">
        <v>6.2622200000000001</v>
      </c>
      <c r="G3" s="21">
        <v>2015.84</v>
      </c>
      <c r="H3" s="9">
        <f>C3*0.5</f>
        <v>68.555999999999997</v>
      </c>
      <c r="I3" s="12">
        <f>D3*0.5</f>
        <v>7.5228999999999999</v>
      </c>
      <c r="J3" s="12">
        <f>H3/1000</f>
        <v>6.8555999999999992E-2</v>
      </c>
      <c r="K3" s="10">
        <f>I3/1000</f>
        <v>7.5228999999999999E-3</v>
      </c>
      <c r="L3" s="9">
        <f>J3</f>
        <v>6.8555999999999992E-2</v>
      </c>
      <c r="M3" s="10">
        <f>K3</f>
        <v>7.5228999999999999E-3</v>
      </c>
      <c r="O3" s="13"/>
    </row>
    <row r="4" spans="1:15" x14ac:dyDescent="0.25">
      <c r="A4" s="16">
        <v>2</v>
      </c>
      <c r="B4" s="20">
        <v>71968.100000000006</v>
      </c>
      <c r="C4" s="20">
        <v>133.59399999999999</v>
      </c>
      <c r="D4" s="20">
        <v>11.718299999999999</v>
      </c>
      <c r="E4" s="20">
        <v>134.10599999999999</v>
      </c>
      <c r="F4" s="20">
        <v>5.0129200000000003</v>
      </c>
      <c r="G4" s="21">
        <v>2018.95</v>
      </c>
      <c r="H4" s="9">
        <f t="shared" ref="H4:I52" si="0">C4*0.5</f>
        <v>66.796999999999997</v>
      </c>
      <c r="I4" s="12">
        <f t="shared" si="0"/>
        <v>5.8591499999999996</v>
      </c>
      <c r="J4" s="12">
        <f t="shared" ref="J4:K52" si="1">H4/1000</f>
        <v>6.6796999999999995E-2</v>
      </c>
      <c r="K4" s="10">
        <f t="shared" si="1"/>
        <v>5.8591499999999996E-3</v>
      </c>
      <c r="L4" s="9">
        <f t="shared" ref="L4:M41" si="2">J4</f>
        <v>6.6796999999999995E-2</v>
      </c>
      <c r="M4" s="10">
        <f t="shared" si="2"/>
        <v>5.8591499999999996E-3</v>
      </c>
    </row>
    <row r="5" spans="1:15" x14ac:dyDescent="0.25">
      <c r="A5" s="16">
        <v>3</v>
      </c>
      <c r="B5" s="20">
        <v>51794.1</v>
      </c>
      <c r="C5" s="20">
        <v>132.07300000000001</v>
      </c>
      <c r="D5" s="20">
        <v>11.017799999999999</v>
      </c>
      <c r="E5" s="20">
        <v>132.53200000000001</v>
      </c>
      <c r="F5" s="20">
        <v>4.7686799999999998</v>
      </c>
      <c r="G5" s="21">
        <v>2022.13</v>
      </c>
      <c r="H5" s="9">
        <f t="shared" si="0"/>
        <v>66.036500000000004</v>
      </c>
      <c r="I5" s="12">
        <f t="shared" si="0"/>
        <v>5.5088999999999997</v>
      </c>
      <c r="J5" s="12">
        <f t="shared" si="1"/>
        <v>6.6036499999999998E-2</v>
      </c>
      <c r="K5" s="10">
        <f t="shared" si="1"/>
        <v>5.5088999999999997E-3</v>
      </c>
      <c r="L5" s="9">
        <f t="shared" si="2"/>
        <v>6.6036499999999998E-2</v>
      </c>
      <c r="M5" s="10">
        <f t="shared" si="2"/>
        <v>5.5088999999999997E-3</v>
      </c>
    </row>
    <row r="6" spans="1:15" x14ac:dyDescent="0.25">
      <c r="A6" s="16">
        <v>4</v>
      </c>
      <c r="B6" s="20">
        <v>37275.300000000003</v>
      </c>
      <c r="C6" s="20">
        <v>131.37899999999999</v>
      </c>
      <c r="D6" s="20">
        <v>10.968</v>
      </c>
      <c r="E6" s="20">
        <v>131.83600000000001</v>
      </c>
      <c r="F6" s="20">
        <v>4.7721900000000002</v>
      </c>
      <c r="G6" s="21">
        <v>2024.4</v>
      </c>
      <c r="H6" s="9">
        <f t="shared" si="0"/>
        <v>65.689499999999995</v>
      </c>
      <c r="I6" s="12">
        <f t="shared" si="0"/>
        <v>5.484</v>
      </c>
      <c r="J6" s="12">
        <f t="shared" si="1"/>
        <v>6.5689499999999998E-2</v>
      </c>
      <c r="K6" s="10">
        <f t="shared" si="1"/>
        <v>5.4840000000000002E-3</v>
      </c>
      <c r="L6" s="9">
        <f t="shared" si="2"/>
        <v>6.5689499999999998E-2</v>
      </c>
      <c r="M6" s="10">
        <f t="shared" si="2"/>
        <v>5.4840000000000002E-3</v>
      </c>
    </row>
    <row r="7" spans="1:15" x14ac:dyDescent="0.25">
      <c r="A7" s="16">
        <v>5</v>
      </c>
      <c r="B7" s="20">
        <v>26826.9</v>
      </c>
      <c r="C7" s="20">
        <v>131.733</v>
      </c>
      <c r="D7" s="20">
        <v>12.076499999999999</v>
      </c>
      <c r="E7" s="20">
        <v>132.285</v>
      </c>
      <c r="F7" s="20">
        <v>5.2378900000000002</v>
      </c>
      <c r="G7" s="21">
        <v>2026.7</v>
      </c>
      <c r="H7" s="9">
        <f t="shared" si="0"/>
        <v>65.866500000000002</v>
      </c>
      <c r="I7" s="12">
        <f t="shared" si="0"/>
        <v>6.0382499999999997</v>
      </c>
      <c r="J7" s="12">
        <f t="shared" si="1"/>
        <v>6.5866500000000008E-2</v>
      </c>
      <c r="K7" s="10">
        <f t="shared" si="1"/>
        <v>6.0382499999999993E-3</v>
      </c>
      <c r="L7" s="9">
        <f t="shared" si="2"/>
        <v>6.5866500000000008E-2</v>
      </c>
      <c r="M7" s="10">
        <f t="shared" si="2"/>
        <v>6.0382499999999993E-3</v>
      </c>
    </row>
    <row r="8" spans="1:15" x14ac:dyDescent="0.25">
      <c r="A8" s="16">
        <v>6</v>
      </c>
      <c r="B8" s="20">
        <v>19306.7</v>
      </c>
      <c r="C8" s="20">
        <v>133.029</v>
      </c>
      <c r="D8" s="20">
        <v>14.333</v>
      </c>
      <c r="E8" s="20">
        <v>133.79900000000001</v>
      </c>
      <c r="F8" s="20">
        <v>6.1495199999999999</v>
      </c>
      <c r="G8" s="21">
        <v>2028.96</v>
      </c>
      <c r="H8" s="9">
        <f t="shared" si="0"/>
        <v>66.514499999999998</v>
      </c>
      <c r="I8" s="12">
        <f t="shared" si="0"/>
        <v>7.1665000000000001</v>
      </c>
      <c r="J8" s="12">
        <f t="shared" si="1"/>
        <v>6.6514500000000004E-2</v>
      </c>
      <c r="K8" s="10">
        <f t="shared" si="1"/>
        <v>7.1665000000000001E-3</v>
      </c>
      <c r="L8" s="9">
        <f t="shared" si="2"/>
        <v>6.6514500000000004E-2</v>
      </c>
      <c r="M8" s="10">
        <f t="shared" si="2"/>
        <v>7.1665000000000001E-3</v>
      </c>
    </row>
    <row r="9" spans="1:15" x14ac:dyDescent="0.25">
      <c r="A9" s="16">
        <v>7</v>
      </c>
      <c r="B9" s="20">
        <v>13894.8</v>
      </c>
      <c r="C9" s="20">
        <v>134.75899999999999</v>
      </c>
      <c r="D9" s="20">
        <v>17.3309</v>
      </c>
      <c r="E9" s="20">
        <v>135.869</v>
      </c>
      <c r="F9" s="20">
        <v>7.3284099999999999</v>
      </c>
      <c r="G9" s="21">
        <v>2030.29</v>
      </c>
      <c r="H9" s="9">
        <f t="shared" si="0"/>
        <v>67.379499999999993</v>
      </c>
      <c r="I9" s="12">
        <f t="shared" si="0"/>
        <v>8.6654499999999999</v>
      </c>
      <c r="J9" s="12">
        <f t="shared" si="1"/>
        <v>6.7379499999999995E-2</v>
      </c>
      <c r="K9" s="10">
        <f t="shared" si="1"/>
        <v>8.6654499999999999E-3</v>
      </c>
      <c r="L9" s="9">
        <f t="shared" si="2"/>
        <v>6.7379499999999995E-2</v>
      </c>
      <c r="M9" s="10">
        <f t="shared" si="2"/>
        <v>8.6654499999999999E-3</v>
      </c>
    </row>
    <row r="10" spans="1:15" x14ac:dyDescent="0.25">
      <c r="A10" s="16">
        <v>8</v>
      </c>
      <c r="B10" s="20">
        <v>9999.99</v>
      </c>
      <c r="C10" s="20">
        <v>137.10900000000001</v>
      </c>
      <c r="D10" s="20">
        <v>21.366299999999999</v>
      </c>
      <c r="E10" s="20">
        <v>138.76300000000001</v>
      </c>
      <c r="F10" s="20">
        <v>8.85745</v>
      </c>
      <c r="G10" s="21">
        <v>2032.54</v>
      </c>
      <c r="H10" s="9">
        <f t="shared" si="0"/>
        <v>68.554500000000004</v>
      </c>
      <c r="I10" s="12">
        <f t="shared" si="0"/>
        <v>10.683149999999999</v>
      </c>
      <c r="J10" s="12">
        <f t="shared" si="1"/>
        <v>6.8554500000000004E-2</v>
      </c>
      <c r="K10" s="10">
        <f t="shared" si="1"/>
        <v>1.0683149999999999E-2</v>
      </c>
      <c r="L10" s="9">
        <f t="shared" si="2"/>
        <v>6.8554500000000004E-2</v>
      </c>
      <c r="M10" s="10">
        <f t="shared" si="2"/>
        <v>1.0683149999999999E-2</v>
      </c>
    </row>
    <row r="11" spans="1:15" x14ac:dyDescent="0.25">
      <c r="A11" s="16">
        <v>9</v>
      </c>
      <c r="B11" s="20">
        <v>7196.78</v>
      </c>
      <c r="C11" s="20">
        <v>140.18199999999999</v>
      </c>
      <c r="D11" s="20">
        <v>26.1633</v>
      </c>
      <c r="E11" s="20">
        <v>142.602</v>
      </c>
      <c r="F11" s="20">
        <v>10.571999999999999</v>
      </c>
      <c r="G11" s="21">
        <v>2033.82</v>
      </c>
      <c r="H11" s="9">
        <f t="shared" si="0"/>
        <v>70.090999999999994</v>
      </c>
      <c r="I11" s="12">
        <f t="shared" si="0"/>
        <v>13.08165</v>
      </c>
      <c r="J11" s="12">
        <f t="shared" si="1"/>
        <v>7.0091000000000001E-2</v>
      </c>
      <c r="K11" s="10">
        <f t="shared" si="1"/>
        <v>1.308165E-2</v>
      </c>
      <c r="L11" s="9">
        <f t="shared" si="2"/>
        <v>7.0091000000000001E-2</v>
      </c>
      <c r="M11" s="10">
        <f t="shared" si="2"/>
        <v>1.308165E-2</v>
      </c>
    </row>
    <row r="12" spans="1:15" x14ac:dyDescent="0.25">
      <c r="A12" s="16">
        <v>10</v>
      </c>
      <c r="B12" s="20">
        <v>5179.41</v>
      </c>
      <c r="C12" s="20">
        <v>144.04400000000001</v>
      </c>
      <c r="D12" s="20">
        <v>32.101799999999997</v>
      </c>
      <c r="E12" s="20">
        <v>147.578</v>
      </c>
      <c r="F12" s="20">
        <v>12.563700000000001</v>
      </c>
      <c r="G12" s="21">
        <v>2035.08</v>
      </c>
      <c r="H12" s="9">
        <f t="shared" si="0"/>
        <v>72.022000000000006</v>
      </c>
      <c r="I12" s="12">
        <f t="shared" si="0"/>
        <v>16.050899999999999</v>
      </c>
      <c r="J12" s="12">
        <f t="shared" si="1"/>
        <v>7.2022000000000003E-2</v>
      </c>
      <c r="K12" s="10">
        <f t="shared" si="1"/>
        <v>1.60509E-2</v>
      </c>
      <c r="L12" s="9">
        <f t="shared" si="2"/>
        <v>7.2022000000000003E-2</v>
      </c>
      <c r="M12" s="10">
        <f t="shared" si="2"/>
        <v>1.60509E-2</v>
      </c>
    </row>
    <row r="13" spans="1:15" x14ac:dyDescent="0.25">
      <c r="A13" s="16">
        <v>11</v>
      </c>
      <c r="B13" s="20">
        <v>3727.5</v>
      </c>
      <c r="C13" s="20">
        <v>149.01900000000001</v>
      </c>
      <c r="D13" s="20">
        <v>39.446800000000003</v>
      </c>
      <c r="E13" s="20">
        <v>154.15100000000001</v>
      </c>
      <c r="F13" s="20">
        <v>14.826700000000001</v>
      </c>
      <c r="G13" s="21">
        <v>2037.28</v>
      </c>
      <c r="H13" s="9">
        <f t="shared" si="0"/>
        <v>74.509500000000003</v>
      </c>
      <c r="I13" s="12">
        <f t="shared" si="0"/>
        <v>19.723400000000002</v>
      </c>
      <c r="J13" s="12">
        <f t="shared" si="1"/>
        <v>7.4509500000000006E-2</v>
      </c>
      <c r="K13" s="10">
        <f t="shared" si="1"/>
        <v>1.9723400000000002E-2</v>
      </c>
      <c r="L13" s="9">
        <f t="shared" si="2"/>
        <v>7.4509500000000006E-2</v>
      </c>
      <c r="M13" s="10">
        <f t="shared" si="2"/>
        <v>1.9723400000000002E-2</v>
      </c>
    </row>
    <row r="14" spans="1:15" x14ac:dyDescent="0.25">
      <c r="A14" s="16">
        <v>12</v>
      </c>
      <c r="B14" s="20">
        <v>2682.63</v>
      </c>
      <c r="C14" s="20">
        <v>154.91800000000001</v>
      </c>
      <c r="D14" s="20">
        <v>48.364699999999999</v>
      </c>
      <c r="E14" s="20">
        <v>162.29300000000001</v>
      </c>
      <c r="F14" s="20">
        <v>17.338100000000001</v>
      </c>
      <c r="G14" s="21">
        <v>2038.51</v>
      </c>
      <c r="H14" s="9">
        <f t="shared" si="0"/>
        <v>77.459000000000003</v>
      </c>
      <c r="I14" s="12">
        <f t="shared" si="0"/>
        <v>24.18235</v>
      </c>
      <c r="J14" s="12">
        <f t="shared" si="1"/>
        <v>7.7459E-2</v>
      </c>
      <c r="K14" s="10">
        <f t="shared" si="1"/>
        <v>2.4182349999999998E-2</v>
      </c>
      <c r="L14" s="9">
        <f t="shared" si="2"/>
        <v>7.7459E-2</v>
      </c>
      <c r="M14" s="10">
        <f t="shared" si="2"/>
        <v>2.4182349999999998E-2</v>
      </c>
    </row>
    <row r="15" spans="1:15" x14ac:dyDescent="0.25">
      <c r="A15" s="16">
        <v>13</v>
      </c>
      <c r="B15" s="20">
        <v>1930.71</v>
      </c>
      <c r="C15" s="20">
        <v>162.03899999999999</v>
      </c>
      <c r="D15" s="20">
        <v>59.296999999999997</v>
      </c>
      <c r="E15" s="20">
        <v>172.548</v>
      </c>
      <c r="F15" s="20">
        <v>20.099799999999998</v>
      </c>
      <c r="G15" s="21">
        <v>2039.82</v>
      </c>
      <c r="H15" s="9">
        <f t="shared" si="0"/>
        <v>81.019499999999994</v>
      </c>
      <c r="I15" s="12">
        <f t="shared" si="0"/>
        <v>29.648499999999999</v>
      </c>
      <c r="J15" s="12">
        <f t="shared" si="1"/>
        <v>8.1019499999999994E-2</v>
      </c>
      <c r="K15" s="10">
        <f t="shared" si="1"/>
        <v>2.9648499999999998E-2</v>
      </c>
      <c r="L15" s="9">
        <f t="shared" si="2"/>
        <v>8.1019499999999994E-2</v>
      </c>
      <c r="M15" s="10">
        <f t="shared" si="2"/>
        <v>2.9648499999999998E-2</v>
      </c>
    </row>
    <row r="16" spans="1:15" x14ac:dyDescent="0.25">
      <c r="A16" s="16">
        <v>14</v>
      </c>
      <c r="B16" s="20">
        <v>1389.5</v>
      </c>
      <c r="C16" s="20">
        <v>170.46600000000001</v>
      </c>
      <c r="D16" s="20">
        <v>72.725999999999999</v>
      </c>
      <c r="E16" s="20">
        <v>185.33099999999999</v>
      </c>
      <c r="F16" s="20">
        <v>23.104600000000001</v>
      </c>
      <c r="G16" s="21">
        <v>2041.11</v>
      </c>
      <c r="H16" s="9">
        <f t="shared" si="0"/>
        <v>85.233000000000004</v>
      </c>
      <c r="I16" s="12">
        <f t="shared" si="0"/>
        <v>36.363</v>
      </c>
      <c r="J16" s="12">
        <f t="shared" si="1"/>
        <v>8.5233000000000003E-2</v>
      </c>
      <c r="K16" s="10">
        <f t="shared" si="1"/>
        <v>3.6362999999999999E-2</v>
      </c>
      <c r="L16" s="9">
        <f t="shared" si="2"/>
        <v>8.5233000000000003E-2</v>
      </c>
      <c r="M16" s="10">
        <f t="shared" si="2"/>
        <v>3.6362999999999999E-2</v>
      </c>
    </row>
    <row r="17" spans="1:13" x14ac:dyDescent="0.25">
      <c r="A17" s="16">
        <v>15</v>
      </c>
      <c r="B17" s="20">
        <v>999.98699999999997</v>
      </c>
      <c r="C17" s="20">
        <v>180.27600000000001</v>
      </c>
      <c r="D17" s="20">
        <v>89.405500000000004</v>
      </c>
      <c r="E17" s="20">
        <v>201.22800000000001</v>
      </c>
      <c r="F17" s="20">
        <v>26.378499999999999</v>
      </c>
      <c r="G17" s="21">
        <v>2042.46</v>
      </c>
      <c r="H17" s="9">
        <f t="shared" si="0"/>
        <v>90.138000000000005</v>
      </c>
      <c r="I17" s="12">
        <f t="shared" si="0"/>
        <v>44.702750000000002</v>
      </c>
      <c r="J17" s="12">
        <f t="shared" si="1"/>
        <v>9.013800000000001E-2</v>
      </c>
      <c r="K17" s="10">
        <f t="shared" si="1"/>
        <v>4.4702749999999999E-2</v>
      </c>
      <c r="L17" s="9">
        <f t="shared" si="2"/>
        <v>9.013800000000001E-2</v>
      </c>
      <c r="M17" s="10">
        <f t="shared" si="2"/>
        <v>4.4702749999999999E-2</v>
      </c>
    </row>
    <row r="18" spans="1:13" x14ac:dyDescent="0.25">
      <c r="A18" s="16">
        <v>16</v>
      </c>
      <c r="B18" s="20">
        <v>719.68100000000004</v>
      </c>
      <c r="C18" s="20">
        <v>191.441</v>
      </c>
      <c r="D18" s="20">
        <v>110.456</v>
      </c>
      <c r="E18" s="20">
        <v>221.02099999999999</v>
      </c>
      <c r="F18" s="20">
        <v>29.983699999999999</v>
      </c>
      <c r="G18" s="21">
        <v>2043.78</v>
      </c>
      <c r="H18" s="9">
        <f t="shared" si="0"/>
        <v>95.720500000000001</v>
      </c>
      <c r="I18" s="12">
        <f t="shared" si="0"/>
        <v>55.228000000000002</v>
      </c>
      <c r="J18" s="12">
        <f t="shared" si="1"/>
        <v>9.57205E-2</v>
      </c>
      <c r="K18" s="10">
        <f t="shared" si="1"/>
        <v>5.5227999999999999E-2</v>
      </c>
      <c r="L18" s="9">
        <f t="shared" si="2"/>
        <v>9.57205E-2</v>
      </c>
      <c r="M18" s="10">
        <f t="shared" si="2"/>
        <v>5.5227999999999999E-2</v>
      </c>
    </row>
    <row r="19" spans="1:13" x14ac:dyDescent="0.25">
      <c r="A19" s="16">
        <v>17</v>
      </c>
      <c r="B19" s="20">
        <v>517.94899999999996</v>
      </c>
      <c r="C19" s="20">
        <v>204.155</v>
      </c>
      <c r="D19" s="20">
        <v>137.64599999999999</v>
      </c>
      <c r="E19" s="20">
        <v>246.22200000000001</v>
      </c>
      <c r="F19" s="20">
        <v>33.988700000000001</v>
      </c>
      <c r="G19" s="21">
        <v>2045.18</v>
      </c>
      <c r="H19" s="9">
        <f t="shared" si="0"/>
        <v>102.0775</v>
      </c>
      <c r="I19" s="12">
        <f t="shared" si="0"/>
        <v>68.822999999999993</v>
      </c>
      <c r="J19" s="12">
        <f t="shared" si="1"/>
        <v>0.1020775</v>
      </c>
      <c r="K19" s="10">
        <f t="shared" si="1"/>
        <v>6.8822999999999995E-2</v>
      </c>
      <c r="L19" s="9">
        <f t="shared" si="2"/>
        <v>0.1020775</v>
      </c>
      <c r="M19" s="10">
        <f t="shared" si="2"/>
        <v>6.8822999999999995E-2</v>
      </c>
    </row>
    <row r="20" spans="1:13" x14ac:dyDescent="0.25">
      <c r="A20" s="16">
        <v>18</v>
      </c>
      <c r="B20" s="20">
        <v>372.76</v>
      </c>
      <c r="C20" s="20">
        <v>218.48500000000001</v>
      </c>
      <c r="D20" s="20">
        <v>173.101</v>
      </c>
      <c r="E20" s="20">
        <v>278.74599999999998</v>
      </c>
      <c r="F20" s="20">
        <v>38.389099999999999</v>
      </c>
      <c r="G20" s="21">
        <v>2047.43</v>
      </c>
      <c r="H20" s="9">
        <f t="shared" si="0"/>
        <v>109.24250000000001</v>
      </c>
      <c r="I20" s="12">
        <f t="shared" si="0"/>
        <v>86.5505</v>
      </c>
      <c r="J20" s="12">
        <f t="shared" si="1"/>
        <v>0.10924250000000001</v>
      </c>
      <c r="K20" s="10">
        <f t="shared" si="1"/>
        <v>8.6550500000000002E-2</v>
      </c>
      <c r="L20" s="9">
        <f t="shared" si="2"/>
        <v>0.10924250000000001</v>
      </c>
      <c r="M20" s="10">
        <f t="shared" si="2"/>
        <v>8.6550500000000002E-2</v>
      </c>
    </row>
    <row r="21" spans="1:13" x14ac:dyDescent="0.25">
      <c r="A21" s="16">
        <v>19</v>
      </c>
      <c r="B21" s="20">
        <v>268.26600000000002</v>
      </c>
      <c r="C21" s="20">
        <v>235.077</v>
      </c>
      <c r="D21" s="20">
        <v>220.12200000000001</v>
      </c>
      <c r="E21" s="20">
        <v>322.048</v>
      </c>
      <c r="F21" s="20">
        <v>43.118299999999998</v>
      </c>
      <c r="G21" s="21">
        <v>2048.84</v>
      </c>
      <c r="H21" s="9">
        <f t="shared" si="0"/>
        <v>117.5385</v>
      </c>
      <c r="I21" s="12">
        <f t="shared" si="0"/>
        <v>110.06100000000001</v>
      </c>
      <c r="J21" s="12">
        <f t="shared" si="1"/>
        <v>0.1175385</v>
      </c>
      <c r="K21" s="10">
        <f t="shared" si="1"/>
        <v>0.11006100000000001</v>
      </c>
      <c r="L21" s="9">
        <f t="shared" si="2"/>
        <v>0.1175385</v>
      </c>
      <c r="M21" s="10">
        <f t="shared" si="2"/>
        <v>0.11006100000000001</v>
      </c>
    </row>
    <row r="22" spans="1:13" x14ac:dyDescent="0.25">
      <c r="A22" s="16">
        <v>20</v>
      </c>
      <c r="B22" s="20">
        <v>193.06700000000001</v>
      </c>
      <c r="C22" s="20">
        <v>254.78399999999999</v>
      </c>
      <c r="D22" s="20">
        <v>283.14400000000001</v>
      </c>
      <c r="E22" s="20">
        <v>380.90100000000001</v>
      </c>
      <c r="F22" s="20">
        <v>48.017899999999997</v>
      </c>
      <c r="G22" s="21">
        <v>2050.19</v>
      </c>
      <c r="H22" s="9">
        <f t="shared" si="0"/>
        <v>127.392</v>
      </c>
      <c r="I22" s="12">
        <f t="shared" si="0"/>
        <v>141.572</v>
      </c>
      <c r="J22" s="12">
        <f t="shared" si="1"/>
        <v>0.12739200000000001</v>
      </c>
      <c r="K22" s="10">
        <f t="shared" si="1"/>
        <v>0.141572</v>
      </c>
      <c r="L22" s="9">
        <f t="shared" si="2"/>
        <v>0.12739200000000001</v>
      </c>
      <c r="M22" s="10">
        <f t="shared" si="2"/>
        <v>0.141572</v>
      </c>
    </row>
    <row r="23" spans="1:13" x14ac:dyDescent="0.25">
      <c r="A23" s="16">
        <v>21</v>
      </c>
      <c r="B23" s="20">
        <v>138.94999999999999</v>
      </c>
      <c r="C23" s="20">
        <v>279.56099999999998</v>
      </c>
      <c r="D23" s="20">
        <v>368.43599999999998</v>
      </c>
      <c r="E23" s="20">
        <v>462.49200000000002</v>
      </c>
      <c r="F23" s="20">
        <v>52.809600000000003</v>
      </c>
      <c r="G23" s="21">
        <v>2051.5</v>
      </c>
      <c r="H23" s="9">
        <f t="shared" si="0"/>
        <v>139.78049999999999</v>
      </c>
      <c r="I23" s="12">
        <f t="shared" si="0"/>
        <v>184.21799999999999</v>
      </c>
      <c r="J23" s="12">
        <f t="shared" si="1"/>
        <v>0.1397805</v>
      </c>
      <c r="K23" s="10">
        <f t="shared" si="1"/>
        <v>0.18421799999999999</v>
      </c>
      <c r="L23" s="9">
        <f t="shared" si="2"/>
        <v>0.1397805</v>
      </c>
      <c r="M23" s="10">
        <f t="shared" si="2"/>
        <v>0.18421799999999999</v>
      </c>
    </row>
    <row r="24" spans="1:13" x14ac:dyDescent="0.25">
      <c r="A24" s="16">
        <v>22</v>
      </c>
      <c r="B24" s="20">
        <v>99.999799999999993</v>
      </c>
      <c r="C24" s="20">
        <v>313.49900000000002</v>
      </c>
      <c r="D24" s="20">
        <v>484.21600000000001</v>
      </c>
      <c r="E24" s="20">
        <v>576.84199999999998</v>
      </c>
      <c r="F24" s="20">
        <v>57.079500000000003</v>
      </c>
      <c r="G24" s="21">
        <v>2055.6999999999998</v>
      </c>
      <c r="H24" s="9">
        <f t="shared" si="0"/>
        <v>156.74950000000001</v>
      </c>
      <c r="I24" s="12">
        <f t="shared" si="0"/>
        <v>242.108</v>
      </c>
      <c r="J24" s="12">
        <f t="shared" si="1"/>
        <v>0.15674950000000001</v>
      </c>
      <c r="K24" s="10">
        <f t="shared" si="1"/>
        <v>0.24210800000000002</v>
      </c>
      <c r="L24" s="9">
        <f t="shared" si="2"/>
        <v>0.15674950000000001</v>
      </c>
      <c r="M24" s="10">
        <f t="shared" si="2"/>
        <v>0.24210800000000002</v>
      </c>
    </row>
    <row r="25" spans="1:13" x14ac:dyDescent="0.25">
      <c r="A25" s="16">
        <v>23</v>
      </c>
      <c r="B25" s="20">
        <v>71.968900000000005</v>
      </c>
      <c r="C25" s="20">
        <v>361.71199999999999</v>
      </c>
      <c r="D25" s="20">
        <v>637.08399999999995</v>
      </c>
      <c r="E25" s="20">
        <v>732.60599999999999</v>
      </c>
      <c r="F25" s="20">
        <v>60.413699999999999</v>
      </c>
      <c r="G25" s="21">
        <v>2058.08</v>
      </c>
      <c r="H25" s="9">
        <f t="shared" si="0"/>
        <v>180.85599999999999</v>
      </c>
      <c r="I25" s="12">
        <f t="shared" si="0"/>
        <v>318.54199999999997</v>
      </c>
      <c r="J25" s="12">
        <f t="shared" si="1"/>
        <v>0.18085599999999999</v>
      </c>
      <c r="K25" s="10">
        <f t="shared" si="1"/>
        <v>0.31854199999999999</v>
      </c>
      <c r="L25" s="9">
        <f t="shared" si="2"/>
        <v>0.18085599999999999</v>
      </c>
      <c r="M25" s="10">
        <f t="shared" si="2"/>
        <v>0.31854199999999999</v>
      </c>
    </row>
    <row r="26" spans="1:13" x14ac:dyDescent="0.25">
      <c r="A26" s="16">
        <v>24</v>
      </c>
      <c r="B26" s="20">
        <v>51.794600000000003</v>
      </c>
      <c r="C26" s="20">
        <v>436.95600000000002</v>
      </c>
      <c r="D26" s="20">
        <v>838.79700000000003</v>
      </c>
      <c r="E26" s="20">
        <v>945.78599999999994</v>
      </c>
      <c r="F26" s="20">
        <v>62.483600000000003</v>
      </c>
      <c r="G26" s="21">
        <v>2059.5500000000002</v>
      </c>
      <c r="H26" s="9">
        <f t="shared" si="0"/>
        <v>218.47800000000001</v>
      </c>
      <c r="I26" s="12">
        <f t="shared" si="0"/>
        <v>419.39850000000001</v>
      </c>
      <c r="J26" s="12">
        <f t="shared" si="1"/>
        <v>0.21847800000000001</v>
      </c>
      <c r="K26" s="10">
        <f t="shared" si="1"/>
        <v>0.41939850000000001</v>
      </c>
      <c r="L26" s="9">
        <f t="shared" si="2"/>
        <v>0.21847800000000001</v>
      </c>
      <c r="M26" s="10">
        <f t="shared" si="2"/>
        <v>0.41939850000000001</v>
      </c>
    </row>
    <row r="27" spans="1:13" x14ac:dyDescent="0.25">
      <c r="A27" s="16">
        <v>25</v>
      </c>
      <c r="B27" s="20">
        <v>37.275300000000001</v>
      </c>
      <c r="C27" s="20">
        <v>549.95600000000002</v>
      </c>
      <c r="D27" s="20">
        <v>1099.54</v>
      </c>
      <c r="E27" s="20">
        <v>1229.4100000000001</v>
      </c>
      <c r="F27" s="20">
        <v>63.427199999999999</v>
      </c>
      <c r="G27" s="21">
        <v>2061.14</v>
      </c>
      <c r="H27" s="9">
        <f t="shared" si="0"/>
        <v>274.97800000000001</v>
      </c>
      <c r="I27" s="12">
        <f t="shared" si="0"/>
        <v>549.77</v>
      </c>
      <c r="J27" s="12">
        <f t="shared" si="1"/>
        <v>0.274978</v>
      </c>
      <c r="K27" s="10">
        <f t="shared" si="1"/>
        <v>0.54976999999999998</v>
      </c>
      <c r="L27" s="9">
        <f t="shared" si="2"/>
        <v>0.274978</v>
      </c>
      <c r="M27" s="10">
        <f t="shared" si="2"/>
        <v>0.54976999999999998</v>
      </c>
    </row>
    <row r="28" spans="1:13" x14ac:dyDescent="0.25">
      <c r="A28" s="16">
        <v>26</v>
      </c>
      <c r="B28" s="20">
        <v>26.8263</v>
      </c>
      <c r="C28" s="20">
        <v>725.76900000000001</v>
      </c>
      <c r="D28" s="20">
        <v>1426.53</v>
      </c>
      <c r="E28" s="20">
        <v>1600.54</v>
      </c>
      <c r="F28" s="20">
        <v>63.034599999999998</v>
      </c>
      <c r="G28" s="21">
        <v>2063.7600000000002</v>
      </c>
      <c r="H28" s="9">
        <f t="shared" si="0"/>
        <v>362.8845</v>
      </c>
      <c r="I28" s="12">
        <f t="shared" si="0"/>
        <v>713.26499999999999</v>
      </c>
      <c r="J28" s="12">
        <f t="shared" si="1"/>
        <v>0.3628845</v>
      </c>
      <c r="K28" s="10">
        <f t="shared" si="1"/>
        <v>0.71326500000000004</v>
      </c>
      <c r="L28" s="9">
        <f t="shared" si="2"/>
        <v>0.3628845</v>
      </c>
      <c r="M28" s="10">
        <f t="shared" si="2"/>
        <v>0.71326500000000004</v>
      </c>
    </row>
    <row r="29" spans="1:13" x14ac:dyDescent="0.25">
      <c r="A29" s="16">
        <v>27</v>
      </c>
      <c r="B29" s="20">
        <v>19.3063</v>
      </c>
      <c r="C29" s="20">
        <v>983.71299999999997</v>
      </c>
      <c r="D29" s="20">
        <v>1818.72</v>
      </c>
      <c r="E29" s="20">
        <v>2067.71</v>
      </c>
      <c r="F29" s="20">
        <v>61.591799999999999</v>
      </c>
      <c r="G29" s="21">
        <v>2065.59</v>
      </c>
      <c r="H29" s="9">
        <f t="shared" si="0"/>
        <v>491.85649999999998</v>
      </c>
      <c r="I29" s="12">
        <f t="shared" si="0"/>
        <v>909.36</v>
      </c>
      <c r="J29" s="12">
        <f t="shared" si="1"/>
        <v>0.49185649999999997</v>
      </c>
      <c r="K29" s="10">
        <f t="shared" si="1"/>
        <v>0.90936000000000006</v>
      </c>
      <c r="L29" s="9">
        <f t="shared" si="2"/>
        <v>0.49185649999999997</v>
      </c>
      <c r="M29" s="10">
        <f t="shared" si="2"/>
        <v>0.90936000000000006</v>
      </c>
    </row>
    <row r="30" spans="1:13" x14ac:dyDescent="0.25">
      <c r="A30" s="16">
        <v>28</v>
      </c>
      <c r="B30" s="20">
        <v>13.894600000000001</v>
      </c>
      <c r="C30" s="20">
        <v>1370.27</v>
      </c>
      <c r="D30" s="20">
        <v>2253.29</v>
      </c>
      <c r="E30" s="20">
        <v>2637.23</v>
      </c>
      <c r="F30" s="20">
        <v>58.695399999999999</v>
      </c>
      <c r="G30" s="21">
        <v>2067.62</v>
      </c>
      <c r="H30" s="9">
        <f t="shared" si="0"/>
        <v>685.13499999999999</v>
      </c>
      <c r="I30" s="12">
        <f t="shared" si="0"/>
        <v>1126.645</v>
      </c>
      <c r="J30" s="12">
        <f t="shared" si="1"/>
        <v>0.68513499999999994</v>
      </c>
      <c r="K30" s="10">
        <f t="shared" si="1"/>
        <v>1.1266449999999999</v>
      </c>
      <c r="L30" s="9">
        <f t="shared" si="2"/>
        <v>0.68513499999999994</v>
      </c>
      <c r="M30" s="10">
        <f t="shared" si="2"/>
        <v>1.1266449999999999</v>
      </c>
    </row>
    <row r="31" spans="1:13" x14ac:dyDescent="0.25">
      <c r="A31" s="16">
        <v>29</v>
      </c>
      <c r="B31" s="20">
        <v>9.9998400000000007</v>
      </c>
      <c r="C31" s="20">
        <v>1855.25</v>
      </c>
      <c r="D31" s="20">
        <v>2738.77</v>
      </c>
      <c r="E31" s="20">
        <v>3307.99</v>
      </c>
      <c r="F31" s="20">
        <v>55.886200000000002</v>
      </c>
      <c r="G31" s="21">
        <v>2070.7800000000002</v>
      </c>
      <c r="H31" s="9">
        <f t="shared" si="0"/>
        <v>927.625</v>
      </c>
      <c r="I31" s="12">
        <f t="shared" si="0"/>
        <v>1369.385</v>
      </c>
      <c r="J31" s="12">
        <f t="shared" si="1"/>
        <v>0.92762500000000003</v>
      </c>
      <c r="K31" s="10">
        <f t="shared" si="1"/>
        <v>1.3693850000000001</v>
      </c>
      <c r="L31" s="9">
        <f t="shared" si="2"/>
        <v>0.92762500000000003</v>
      </c>
      <c r="M31" s="10">
        <f t="shared" si="2"/>
        <v>1.3693850000000001</v>
      </c>
    </row>
    <row r="32" spans="1:13" x14ac:dyDescent="0.25">
      <c r="A32" s="16">
        <v>30</v>
      </c>
      <c r="B32" s="20">
        <v>7.1967999999999996</v>
      </c>
      <c r="C32" s="20">
        <v>2592.11</v>
      </c>
      <c r="D32" s="20">
        <v>3240.18</v>
      </c>
      <c r="E32" s="20">
        <v>4149.4399999999996</v>
      </c>
      <c r="F32" s="20">
        <v>51.340600000000002</v>
      </c>
      <c r="G32" s="21">
        <v>2073.13</v>
      </c>
      <c r="H32" s="9">
        <f t="shared" si="0"/>
        <v>1296.0550000000001</v>
      </c>
      <c r="I32" s="12">
        <f t="shared" si="0"/>
        <v>1620.09</v>
      </c>
      <c r="J32" s="12">
        <f t="shared" si="1"/>
        <v>1.296055</v>
      </c>
      <c r="K32" s="10">
        <f t="shared" si="1"/>
        <v>1.6200899999999998</v>
      </c>
      <c r="L32" s="9">
        <f t="shared" si="2"/>
        <v>1.296055</v>
      </c>
      <c r="M32" s="10">
        <f t="shared" si="2"/>
        <v>1.6200899999999998</v>
      </c>
    </row>
    <row r="33" spans="1:13" x14ac:dyDescent="0.25">
      <c r="A33" s="16">
        <v>31</v>
      </c>
      <c r="B33" s="20">
        <v>5.17943</v>
      </c>
      <c r="C33" s="20">
        <v>3287.98</v>
      </c>
      <c r="D33" s="20">
        <v>3643.19</v>
      </c>
      <c r="E33" s="20">
        <v>4907.51</v>
      </c>
      <c r="F33" s="20">
        <v>47.933700000000002</v>
      </c>
      <c r="G33" s="21">
        <v>2075.35</v>
      </c>
      <c r="H33" s="9">
        <f t="shared" si="0"/>
        <v>1643.99</v>
      </c>
      <c r="I33" s="12">
        <f t="shared" si="0"/>
        <v>1821.595</v>
      </c>
      <c r="J33" s="12">
        <f t="shared" si="1"/>
        <v>1.6439900000000001</v>
      </c>
      <c r="K33" s="10">
        <f t="shared" si="1"/>
        <v>1.8215950000000001</v>
      </c>
      <c r="L33" s="9">
        <f t="shared" si="2"/>
        <v>1.6439900000000001</v>
      </c>
      <c r="M33" s="10">
        <f t="shared" si="2"/>
        <v>1.8215950000000001</v>
      </c>
    </row>
    <row r="34" spans="1:13" x14ac:dyDescent="0.25">
      <c r="A34" s="16">
        <v>32</v>
      </c>
      <c r="B34" s="20">
        <v>3.72756</v>
      </c>
      <c r="C34" s="20">
        <v>4287.9799999999996</v>
      </c>
      <c r="D34" s="20">
        <v>3973.26</v>
      </c>
      <c r="E34" s="20">
        <v>5845.81</v>
      </c>
      <c r="F34" s="20">
        <v>42.818300000000001</v>
      </c>
      <c r="G34" s="21">
        <v>2081.0500000000002</v>
      </c>
      <c r="H34" s="9">
        <f t="shared" si="0"/>
        <v>2143.9899999999998</v>
      </c>
      <c r="I34" s="12">
        <f t="shared" si="0"/>
        <v>1986.63</v>
      </c>
      <c r="J34" s="12">
        <f t="shared" si="1"/>
        <v>2.1439899999999996</v>
      </c>
      <c r="K34" s="10">
        <f t="shared" si="1"/>
        <v>1.9866300000000001</v>
      </c>
      <c r="L34" s="9">
        <f t="shared" si="2"/>
        <v>2.1439899999999996</v>
      </c>
      <c r="M34" s="10">
        <f t="shared" si="2"/>
        <v>1.9866300000000001</v>
      </c>
    </row>
    <row r="35" spans="1:13" x14ac:dyDescent="0.25">
      <c r="A35" s="16">
        <v>33</v>
      </c>
      <c r="B35" s="20">
        <v>2.6826699999999999</v>
      </c>
      <c r="C35" s="20">
        <v>5371.01</v>
      </c>
      <c r="D35" s="20">
        <v>4207.33</v>
      </c>
      <c r="E35" s="20">
        <v>6822.71</v>
      </c>
      <c r="F35" s="20">
        <v>38.073099999999997</v>
      </c>
      <c r="G35" s="21">
        <v>2083.48</v>
      </c>
      <c r="H35" s="9">
        <f t="shared" si="0"/>
        <v>2685.5050000000001</v>
      </c>
      <c r="I35" s="12">
        <f t="shared" si="0"/>
        <v>2103.665</v>
      </c>
      <c r="J35" s="12">
        <f t="shared" si="1"/>
        <v>2.685505</v>
      </c>
      <c r="K35" s="10">
        <f t="shared" si="1"/>
        <v>2.1036649999999999</v>
      </c>
      <c r="L35" s="9">
        <f t="shared" si="2"/>
        <v>2.685505</v>
      </c>
      <c r="M35" s="10">
        <f t="shared" si="2"/>
        <v>2.1036649999999999</v>
      </c>
    </row>
    <row r="36" spans="1:13" x14ac:dyDescent="0.25">
      <c r="A36" s="16">
        <v>34</v>
      </c>
      <c r="B36" s="20">
        <v>1.93069</v>
      </c>
      <c r="C36" s="20">
        <v>6505.7</v>
      </c>
      <c r="D36" s="20">
        <v>4267.66</v>
      </c>
      <c r="E36" s="20">
        <v>7780.56</v>
      </c>
      <c r="F36" s="20">
        <v>33.264400000000002</v>
      </c>
      <c r="G36" s="21">
        <v>2087.4</v>
      </c>
      <c r="H36" s="9">
        <f t="shared" si="0"/>
        <v>3252.85</v>
      </c>
      <c r="I36" s="12">
        <f t="shared" si="0"/>
        <v>2133.83</v>
      </c>
      <c r="J36" s="12">
        <f t="shared" si="1"/>
        <v>3.25285</v>
      </c>
      <c r="K36" s="10">
        <f t="shared" si="1"/>
        <v>2.1338300000000001</v>
      </c>
      <c r="L36" s="9">
        <f t="shared" si="2"/>
        <v>3.25285</v>
      </c>
      <c r="M36" s="10">
        <f t="shared" si="2"/>
        <v>2.1338300000000001</v>
      </c>
    </row>
    <row r="37" spans="1:13" x14ac:dyDescent="0.25">
      <c r="A37" s="16">
        <v>35</v>
      </c>
      <c r="B37" s="20">
        <v>1.3895299999999999</v>
      </c>
      <c r="C37" s="20">
        <v>7480.31</v>
      </c>
      <c r="D37" s="20">
        <v>3916.09</v>
      </c>
      <c r="E37" s="20">
        <v>8443.3799999999992</v>
      </c>
      <c r="F37" s="20">
        <v>27.632999999999999</v>
      </c>
      <c r="G37" s="21">
        <v>2090.08</v>
      </c>
      <c r="H37" s="9">
        <f t="shared" si="0"/>
        <v>3740.1550000000002</v>
      </c>
      <c r="I37" s="12">
        <f t="shared" si="0"/>
        <v>1958.0450000000001</v>
      </c>
      <c r="J37" s="12">
        <f t="shared" si="1"/>
        <v>3.7401550000000001</v>
      </c>
      <c r="K37" s="10">
        <f t="shared" si="1"/>
        <v>1.958045</v>
      </c>
      <c r="L37" s="9">
        <f t="shared" si="2"/>
        <v>3.7401550000000001</v>
      </c>
      <c r="M37" s="10">
        <f t="shared" si="2"/>
        <v>1.958045</v>
      </c>
    </row>
    <row r="38" spans="1:13" x14ac:dyDescent="0.25">
      <c r="A38" s="16">
        <v>36</v>
      </c>
      <c r="B38" s="20">
        <v>1.0000100000000001</v>
      </c>
      <c r="C38" s="20">
        <v>8771.84</v>
      </c>
      <c r="D38" s="20">
        <v>3997.34</v>
      </c>
      <c r="E38" s="20">
        <v>9639.7000000000007</v>
      </c>
      <c r="F38" s="20">
        <v>24.498799999999999</v>
      </c>
      <c r="G38" s="21">
        <v>2092.9299999999998</v>
      </c>
      <c r="H38" s="9">
        <f t="shared" si="0"/>
        <v>4385.92</v>
      </c>
      <c r="I38" s="12">
        <f t="shared" si="0"/>
        <v>1998.67</v>
      </c>
      <c r="J38" s="12">
        <f t="shared" si="1"/>
        <v>4.3859200000000005</v>
      </c>
      <c r="K38" s="10">
        <f t="shared" si="1"/>
        <v>1.9986700000000002</v>
      </c>
      <c r="L38" s="9">
        <f t="shared" si="2"/>
        <v>4.3859200000000005</v>
      </c>
      <c r="M38" s="10">
        <f t="shared" si="2"/>
        <v>1.9986700000000002</v>
      </c>
    </row>
    <row r="39" spans="1:13" x14ac:dyDescent="0.25">
      <c r="A39" s="16">
        <v>37</v>
      </c>
      <c r="B39" s="20">
        <v>0.71967999999999999</v>
      </c>
      <c r="C39" s="20">
        <v>8810.1299999999992</v>
      </c>
      <c r="D39" s="20">
        <v>3605.15</v>
      </c>
      <c r="E39" s="20">
        <v>9519.2099999999991</v>
      </c>
      <c r="F39" s="20">
        <v>22.2546</v>
      </c>
      <c r="G39" s="21">
        <v>2096.11</v>
      </c>
      <c r="H39" s="9">
        <f t="shared" si="0"/>
        <v>4405.0649999999996</v>
      </c>
      <c r="I39" s="12">
        <f t="shared" si="0"/>
        <v>1802.575</v>
      </c>
      <c r="J39" s="12">
        <f t="shared" si="1"/>
        <v>4.4050649999999996</v>
      </c>
      <c r="K39" s="10">
        <f t="shared" si="1"/>
        <v>1.802575</v>
      </c>
      <c r="L39" s="9">
        <f t="shared" si="2"/>
        <v>4.4050649999999996</v>
      </c>
      <c r="M39" s="10">
        <f t="shared" si="2"/>
        <v>1.802575</v>
      </c>
    </row>
    <row r="40" spans="1:13" x14ac:dyDescent="0.25">
      <c r="A40" s="16">
        <v>38</v>
      </c>
      <c r="B40" s="20">
        <v>0.51794600000000002</v>
      </c>
      <c r="C40" s="20">
        <v>9495.52</v>
      </c>
      <c r="D40" s="20">
        <v>3553.75</v>
      </c>
      <c r="E40" s="20">
        <v>10138.700000000001</v>
      </c>
      <c r="F40" s="20">
        <v>20.518599999999999</v>
      </c>
      <c r="G40" s="21">
        <v>2099.69</v>
      </c>
      <c r="H40" s="9">
        <f t="shared" si="0"/>
        <v>4747.76</v>
      </c>
      <c r="I40" s="12">
        <f t="shared" si="0"/>
        <v>1776.875</v>
      </c>
      <c r="J40" s="12">
        <f t="shared" si="1"/>
        <v>4.7477600000000004</v>
      </c>
      <c r="K40" s="10">
        <f t="shared" si="1"/>
        <v>1.776875</v>
      </c>
      <c r="L40" s="9">
        <f t="shared" si="2"/>
        <v>4.7477600000000004</v>
      </c>
      <c r="M40" s="10">
        <f t="shared" si="2"/>
        <v>1.776875</v>
      </c>
    </row>
    <row r="41" spans="1:13" x14ac:dyDescent="0.25">
      <c r="A41" s="16">
        <v>39</v>
      </c>
      <c r="B41" s="20">
        <v>0.372755</v>
      </c>
      <c r="C41" s="20">
        <v>10196.5</v>
      </c>
      <c r="D41" s="20">
        <v>3571.7</v>
      </c>
      <c r="E41" s="20">
        <v>10803.9</v>
      </c>
      <c r="F41" s="20">
        <v>19.3048</v>
      </c>
      <c r="G41" s="21">
        <v>2103.81</v>
      </c>
      <c r="H41" s="9">
        <f t="shared" si="0"/>
        <v>5098.25</v>
      </c>
      <c r="I41" s="12">
        <f t="shared" si="0"/>
        <v>1785.85</v>
      </c>
      <c r="J41" s="12">
        <f t="shared" si="1"/>
        <v>5.0982500000000002</v>
      </c>
      <c r="K41" s="10">
        <f t="shared" si="1"/>
        <v>1.7858499999999999</v>
      </c>
      <c r="L41" s="9">
        <f t="shared" si="2"/>
        <v>5.0982500000000002</v>
      </c>
      <c r="M41" s="10">
        <f t="shared" si="2"/>
        <v>1.7858499999999999</v>
      </c>
    </row>
    <row r="42" spans="1:13" x14ac:dyDescent="0.25">
      <c r="A42" s="16">
        <v>40</v>
      </c>
      <c r="B42" s="20">
        <v>0.26826499999999998</v>
      </c>
      <c r="C42" s="20">
        <v>10861.1</v>
      </c>
      <c r="D42" s="20">
        <v>4243.29</v>
      </c>
      <c r="E42" s="20">
        <v>11660.6</v>
      </c>
      <c r="F42" s="20">
        <v>21.3399</v>
      </c>
      <c r="G42" s="21">
        <v>2108.66</v>
      </c>
      <c r="H42" s="9">
        <f t="shared" si="0"/>
        <v>5430.55</v>
      </c>
      <c r="I42" s="12">
        <f t="shared" si="0"/>
        <v>2121.645</v>
      </c>
      <c r="J42" s="12">
        <f t="shared" si="1"/>
        <v>5.4305500000000002</v>
      </c>
      <c r="K42" s="10">
        <f t="shared" si="1"/>
        <v>2.121645</v>
      </c>
      <c r="L42" s="9">
        <f t="shared" ref="L42:L45" si="3">J42</f>
        <v>5.4305500000000002</v>
      </c>
      <c r="M42" s="10">
        <f t="shared" ref="M42:M45" si="4">K42</f>
        <v>2.121645</v>
      </c>
    </row>
    <row r="43" spans="1:13" x14ac:dyDescent="0.25">
      <c r="A43" s="16">
        <v>41</v>
      </c>
      <c r="B43" s="20">
        <v>0.19306799999999999</v>
      </c>
      <c r="C43" s="20">
        <v>11176.4</v>
      </c>
      <c r="D43" s="20">
        <v>4326.58</v>
      </c>
      <c r="E43" s="20">
        <v>11984.7</v>
      </c>
      <c r="F43" s="20">
        <v>21.162199999999999</v>
      </c>
      <c r="G43" s="21">
        <v>2114.59</v>
      </c>
      <c r="H43" s="9">
        <f t="shared" si="0"/>
        <v>5588.2</v>
      </c>
      <c r="I43" s="12">
        <f t="shared" si="0"/>
        <v>2163.29</v>
      </c>
      <c r="J43" s="12">
        <f t="shared" si="1"/>
        <v>5.5881999999999996</v>
      </c>
      <c r="K43" s="10">
        <f t="shared" si="1"/>
        <v>2.1632899999999999</v>
      </c>
      <c r="L43" s="9">
        <f t="shared" si="3"/>
        <v>5.5881999999999996</v>
      </c>
      <c r="M43" s="10">
        <f t="shared" si="4"/>
        <v>2.1632899999999999</v>
      </c>
    </row>
    <row r="44" spans="1:13" x14ac:dyDescent="0.25">
      <c r="A44" s="16">
        <v>42</v>
      </c>
      <c r="B44" s="20">
        <v>0.13894899999999999</v>
      </c>
      <c r="C44" s="20">
        <v>12595.7</v>
      </c>
      <c r="D44" s="20">
        <v>4147.3</v>
      </c>
      <c r="E44" s="20">
        <v>13260.9</v>
      </c>
      <c r="F44" s="20">
        <v>18.224799999999998</v>
      </c>
      <c r="G44" s="21">
        <v>2121.9</v>
      </c>
      <c r="H44" s="9">
        <f t="shared" si="0"/>
        <v>6297.85</v>
      </c>
      <c r="I44" s="12">
        <f t="shared" si="0"/>
        <v>2073.65</v>
      </c>
      <c r="J44" s="12">
        <f t="shared" si="1"/>
        <v>6.2978500000000004</v>
      </c>
      <c r="K44" s="10">
        <f t="shared" si="1"/>
        <v>2.0736500000000002</v>
      </c>
      <c r="L44" s="9">
        <f t="shared" si="3"/>
        <v>6.2978500000000004</v>
      </c>
      <c r="M44" s="10">
        <f t="shared" si="4"/>
        <v>2.0736500000000002</v>
      </c>
    </row>
    <row r="45" spans="1:13" x14ac:dyDescent="0.25">
      <c r="A45" s="16">
        <v>43</v>
      </c>
      <c r="B45" s="20">
        <v>9.9998900000000002E-2</v>
      </c>
      <c r="C45" s="20">
        <v>12857.1</v>
      </c>
      <c r="D45" s="20">
        <v>4737</v>
      </c>
      <c r="E45" s="20">
        <v>13702</v>
      </c>
      <c r="F45" s="20">
        <v>20.2256</v>
      </c>
      <c r="G45" s="21">
        <v>2152.89</v>
      </c>
      <c r="H45" s="9">
        <f t="shared" si="0"/>
        <v>6428.55</v>
      </c>
      <c r="I45" s="12">
        <f t="shared" si="0"/>
        <v>2368.5</v>
      </c>
      <c r="J45" s="12">
        <f t="shared" si="1"/>
        <v>6.4285500000000004</v>
      </c>
      <c r="K45" s="10">
        <f t="shared" si="1"/>
        <v>2.3685</v>
      </c>
      <c r="L45" s="9">
        <f t="shared" si="3"/>
        <v>6.4285500000000004</v>
      </c>
      <c r="M45" s="10">
        <f t="shared" si="4"/>
        <v>2.3685</v>
      </c>
    </row>
    <row r="46" spans="1:13" x14ac:dyDescent="0.25">
      <c r="A46" s="16">
        <v>44</v>
      </c>
      <c r="B46" s="20">
        <v>7.1968299999999999E-2</v>
      </c>
      <c r="C46" s="20">
        <v>13999.3</v>
      </c>
      <c r="D46" s="20">
        <v>5538.56</v>
      </c>
      <c r="E46" s="20">
        <v>15055.1</v>
      </c>
      <c r="F46" s="20">
        <v>21.5853</v>
      </c>
      <c r="G46" s="21">
        <v>2179.7600000000002</v>
      </c>
      <c r="H46" s="9">
        <f t="shared" si="0"/>
        <v>6999.65</v>
      </c>
      <c r="I46" s="12">
        <f t="shared" si="0"/>
        <v>2769.28</v>
      </c>
      <c r="J46" s="12">
        <f t="shared" si="1"/>
        <v>6.9996499999999999</v>
      </c>
      <c r="K46" s="10">
        <f t="shared" si="1"/>
        <v>2.7692800000000002</v>
      </c>
      <c r="L46" s="9">
        <f t="shared" ref="L46:L52" si="5">J46</f>
        <v>6.9996499999999999</v>
      </c>
      <c r="M46" s="10">
        <f t="shared" ref="M46:M52" si="6">K46</f>
        <v>2.7692800000000002</v>
      </c>
    </row>
    <row r="47" spans="1:13" x14ac:dyDescent="0.25">
      <c r="A47" s="16">
        <v>45</v>
      </c>
      <c r="B47" s="20">
        <v>5.1793899999999997E-2</v>
      </c>
      <c r="C47" s="20">
        <v>15936</v>
      </c>
      <c r="D47" s="20">
        <v>4796.9799999999996</v>
      </c>
      <c r="E47" s="20">
        <v>16642.3</v>
      </c>
      <c r="F47" s="20">
        <v>16.752600000000001</v>
      </c>
      <c r="G47" s="21">
        <v>2195.9</v>
      </c>
      <c r="H47" s="9">
        <f t="shared" si="0"/>
        <v>7968</v>
      </c>
      <c r="I47" s="12">
        <f t="shared" si="0"/>
        <v>2398.4899999999998</v>
      </c>
      <c r="J47" s="12">
        <f t="shared" si="1"/>
        <v>7.968</v>
      </c>
      <c r="K47" s="10">
        <f t="shared" si="1"/>
        <v>2.3984899999999998</v>
      </c>
      <c r="L47" s="9">
        <f t="shared" si="5"/>
        <v>7.968</v>
      </c>
      <c r="M47" s="10">
        <f t="shared" si="6"/>
        <v>2.3984899999999998</v>
      </c>
    </row>
    <row r="48" spans="1:13" x14ac:dyDescent="0.25">
      <c r="A48" s="16">
        <v>46</v>
      </c>
      <c r="B48" s="20">
        <v>3.7275599999999999E-2</v>
      </c>
      <c r="C48" s="20">
        <v>14869.1</v>
      </c>
      <c r="D48" s="20">
        <v>4104.58</v>
      </c>
      <c r="E48" s="20">
        <v>15425.2</v>
      </c>
      <c r="F48" s="20">
        <v>15.4321</v>
      </c>
      <c r="G48" s="21">
        <v>2217.48</v>
      </c>
      <c r="H48" s="9">
        <f t="shared" si="0"/>
        <v>7434.55</v>
      </c>
      <c r="I48" s="12">
        <f t="shared" si="0"/>
        <v>2052.29</v>
      </c>
      <c r="J48" s="12">
        <f t="shared" si="1"/>
        <v>7.4345499999999998</v>
      </c>
      <c r="K48" s="10">
        <f t="shared" si="1"/>
        <v>2.0522900000000002</v>
      </c>
      <c r="L48" s="9">
        <f t="shared" si="5"/>
        <v>7.4345499999999998</v>
      </c>
      <c r="M48" s="10">
        <f t="shared" si="6"/>
        <v>2.0522900000000002</v>
      </c>
    </row>
    <row r="49" spans="1:13" x14ac:dyDescent="0.25">
      <c r="A49" s="16">
        <v>47</v>
      </c>
      <c r="B49" s="20">
        <v>2.6826900000000001E-2</v>
      </c>
      <c r="C49" s="20">
        <v>16967.099999999999</v>
      </c>
      <c r="D49" s="20">
        <v>4390.7</v>
      </c>
      <c r="E49" s="20">
        <v>17526</v>
      </c>
      <c r="F49" s="20">
        <v>14.508599999999999</v>
      </c>
      <c r="G49" s="21">
        <v>2284.9699999999998</v>
      </c>
      <c r="H49" s="9">
        <f t="shared" si="0"/>
        <v>8483.5499999999993</v>
      </c>
      <c r="I49" s="12">
        <f t="shared" si="0"/>
        <v>2195.35</v>
      </c>
      <c r="J49" s="12">
        <f t="shared" si="1"/>
        <v>8.4835499999999993</v>
      </c>
      <c r="K49" s="10">
        <f t="shared" si="1"/>
        <v>2.1953499999999999</v>
      </c>
      <c r="L49" s="9">
        <f t="shared" si="5"/>
        <v>8.4835499999999993</v>
      </c>
      <c r="M49" s="10">
        <f t="shared" si="6"/>
        <v>2.1953499999999999</v>
      </c>
    </row>
    <row r="50" spans="1:13" x14ac:dyDescent="0.25">
      <c r="A50" s="16">
        <v>48</v>
      </c>
      <c r="B50" s="20">
        <v>1.93072E-2</v>
      </c>
      <c r="C50" s="20">
        <v>16962.599999999999</v>
      </c>
      <c r="D50" s="20">
        <v>5758.1</v>
      </c>
      <c r="E50" s="20">
        <v>17913.3</v>
      </c>
      <c r="F50" s="20">
        <v>18.750299999999999</v>
      </c>
      <c r="G50" s="21">
        <v>2430.4299999999998</v>
      </c>
      <c r="H50" s="9">
        <f t="shared" si="0"/>
        <v>8481.2999999999993</v>
      </c>
      <c r="I50" s="12">
        <f t="shared" si="0"/>
        <v>2879.05</v>
      </c>
      <c r="J50" s="12">
        <f t="shared" si="1"/>
        <v>8.4812999999999992</v>
      </c>
      <c r="K50" s="10">
        <f t="shared" si="1"/>
        <v>2.8790500000000003</v>
      </c>
      <c r="L50" s="9">
        <f t="shared" si="5"/>
        <v>8.4812999999999992</v>
      </c>
      <c r="M50" s="10">
        <f t="shared" si="6"/>
        <v>2.8790500000000003</v>
      </c>
    </row>
    <row r="51" spans="1:13" x14ac:dyDescent="0.25">
      <c r="A51" s="16">
        <v>49</v>
      </c>
      <c r="B51" s="20">
        <v>1.3894999999999999E-2</v>
      </c>
      <c r="C51" s="20">
        <v>16067.2</v>
      </c>
      <c r="D51" s="20">
        <v>4979.3100000000004</v>
      </c>
      <c r="E51" s="20">
        <v>16821</v>
      </c>
      <c r="F51" s="20">
        <v>17.218499999999999</v>
      </c>
      <c r="G51" s="21">
        <v>2849.85</v>
      </c>
      <c r="H51" s="9">
        <f t="shared" si="0"/>
        <v>8033.6</v>
      </c>
      <c r="I51" s="12">
        <f t="shared" si="0"/>
        <v>2489.6550000000002</v>
      </c>
      <c r="J51" s="12">
        <f t="shared" si="1"/>
        <v>8.0335999999999999</v>
      </c>
      <c r="K51" s="10">
        <f t="shared" si="1"/>
        <v>2.4896550000000004</v>
      </c>
      <c r="L51" s="9">
        <f t="shared" si="5"/>
        <v>8.0335999999999999</v>
      </c>
      <c r="M51" s="10">
        <f t="shared" si="6"/>
        <v>2.4896550000000004</v>
      </c>
    </row>
    <row r="52" spans="1:13" ht="16.5" thickBot="1" x14ac:dyDescent="0.3">
      <c r="A52" s="17">
        <v>50</v>
      </c>
      <c r="B52" s="18">
        <v>9.9998900000000009E-3</v>
      </c>
      <c r="C52" s="18">
        <v>17711.400000000001</v>
      </c>
      <c r="D52" s="18">
        <v>4956.0600000000004</v>
      </c>
      <c r="E52" s="18">
        <v>18391.8</v>
      </c>
      <c r="F52" s="18">
        <v>15.6328</v>
      </c>
      <c r="G52" s="22">
        <v>2924.29</v>
      </c>
      <c r="H52" s="19">
        <f t="shared" si="0"/>
        <v>8855.7000000000007</v>
      </c>
      <c r="I52" s="14">
        <f t="shared" si="0"/>
        <v>2478.0300000000002</v>
      </c>
      <c r="J52" s="14">
        <f t="shared" si="1"/>
        <v>8.8557000000000006</v>
      </c>
      <c r="K52" s="15">
        <f t="shared" si="1"/>
        <v>2.4780300000000004</v>
      </c>
      <c r="L52" s="19">
        <f t="shared" si="5"/>
        <v>8.8557000000000006</v>
      </c>
      <c r="M52" s="15">
        <f t="shared" si="6"/>
        <v>2.4780300000000004</v>
      </c>
    </row>
  </sheetData>
  <mergeCells count="1">
    <mergeCell ref="A1:M1"/>
  </mergeCells>
  <conditionalFormatting sqref="L3:M52">
    <cfRule type="cellIs" dxfId="1" priority="3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="115" zoomScaleNormal="115" workbookViewId="0">
      <selection activeCell="Q19" sqref="Q19"/>
    </sheetView>
  </sheetViews>
  <sheetFormatPr baseColWidth="10" defaultColWidth="9.140625" defaultRowHeight="15.75" x14ac:dyDescent="0.25"/>
  <cols>
    <col min="1" max="1" width="10.7109375" style="11" customWidth="1"/>
    <col min="2" max="2" width="15.7109375" style="11" customWidth="1"/>
    <col min="3" max="7" width="10.7109375" style="11" customWidth="1"/>
    <col min="8" max="13" width="13.7109375" style="11" customWidth="1"/>
    <col min="14" max="16384" width="9.140625" style="11"/>
  </cols>
  <sheetData>
    <row r="1" spans="1:13" ht="18" customHeight="1" thickBot="1" x14ac:dyDescent="0.35">
      <c r="A1" s="57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ht="20.100000000000001" customHeight="1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  <c r="H2" s="23" t="s">
        <v>7</v>
      </c>
      <c r="I2" s="26" t="s">
        <v>8</v>
      </c>
      <c r="J2" s="24" t="s">
        <v>9</v>
      </c>
      <c r="K2" s="25" t="s">
        <v>10</v>
      </c>
      <c r="L2" s="23" t="s">
        <v>11</v>
      </c>
      <c r="M2" s="25" t="s">
        <v>12</v>
      </c>
    </row>
    <row r="3" spans="1:13" x14ac:dyDescent="0.25">
      <c r="A3" s="16">
        <v>1</v>
      </c>
      <c r="B3" s="20">
        <v>99998.5</v>
      </c>
      <c r="C3" s="20">
        <v>97.2517</v>
      </c>
      <c r="D3" s="20">
        <v>10.936500000000001</v>
      </c>
      <c r="E3" s="20">
        <v>97.864699999999999</v>
      </c>
      <c r="F3" s="20">
        <v>6.4162600000000003</v>
      </c>
      <c r="G3" s="21">
        <v>2015.78</v>
      </c>
      <c r="H3" s="9">
        <f t="shared" ref="H3:H34" si="0">C3*0.5</f>
        <v>48.62585</v>
      </c>
      <c r="I3" s="11">
        <f t="shared" ref="I3:I34" si="1">D3*0.5</f>
        <v>5.4682500000000003</v>
      </c>
      <c r="J3" s="11">
        <f t="shared" ref="J3:J34" si="2">H3/1000</f>
        <v>4.8625849999999998E-2</v>
      </c>
      <c r="K3" s="10">
        <f t="shared" ref="K3:K34" si="3">I3/1000</f>
        <v>5.46825E-3</v>
      </c>
      <c r="L3" s="9"/>
      <c r="M3" s="10"/>
    </row>
    <row r="4" spans="1:13" x14ac:dyDescent="0.25">
      <c r="A4" s="16">
        <v>2</v>
      </c>
      <c r="B4" s="20">
        <v>71968.100000000006</v>
      </c>
      <c r="C4" s="20">
        <v>94.541499999999999</v>
      </c>
      <c r="D4" s="20">
        <v>7.8997799999999998</v>
      </c>
      <c r="E4" s="20">
        <v>94.870999999999995</v>
      </c>
      <c r="F4" s="20">
        <v>4.7764699999999998</v>
      </c>
      <c r="G4" s="21">
        <v>2018.9</v>
      </c>
      <c r="H4" s="9">
        <f t="shared" si="0"/>
        <v>47.27075</v>
      </c>
      <c r="I4" s="11">
        <f t="shared" si="1"/>
        <v>3.9498899999999999</v>
      </c>
      <c r="J4" s="11">
        <f t="shared" si="2"/>
        <v>4.727075E-2</v>
      </c>
      <c r="K4" s="10">
        <f t="shared" si="3"/>
        <v>3.9498900000000002E-3</v>
      </c>
      <c r="L4" s="9"/>
      <c r="M4" s="10"/>
    </row>
    <row r="5" spans="1:13" x14ac:dyDescent="0.25">
      <c r="A5" s="16">
        <v>3</v>
      </c>
      <c r="B5" s="20">
        <v>51794.1</v>
      </c>
      <c r="C5" s="20">
        <v>92.967500000000001</v>
      </c>
      <c r="D5" s="20">
        <v>5.6051700000000002</v>
      </c>
      <c r="E5" s="20">
        <v>93.136300000000006</v>
      </c>
      <c r="F5" s="20">
        <v>3.4502799999999998</v>
      </c>
      <c r="G5" s="21">
        <v>2020.2</v>
      </c>
      <c r="H5" s="9">
        <f t="shared" si="0"/>
        <v>46.483750000000001</v>
      </c>
      <c r="I5" s="11">
        <f t="shared" si="1"/>
        <v>2.8025850000000001</v>
      </c>
      <c r="J5" s="11">
        <f t="shared" si="2"/>
        <v>4.6483749999999997E-2</v>
      </c>
      <c r="K5" s="10">
        <f t="shared" si="3"/>
        <v>2.8025850000000002E-3</v>
      </c>
      <c r="L5" s="9"/>
      <c r="M5" s="10"/>
    </row>
    <row r="6" spans="1:13" x14ac:dyDescent="0.25">
      <c r="A6" s="16">
        <v>4</v>
      </c>
      <c r="B6" s="20">
        <v>37275.300000000003</v>
      </c>
      <c r="C6" s="20">
        <v>92.493200000000002</v>
      </c>
      <c r="D6" s="20">
        <v>4.7639300000000002</v>
      </c>
      <c r="E6" s="20">
        <v>92.615799999999993</v>
      </c>
      <c r="F6" s="20">
        <v>2.9484599999999999</v>
      </c>
      <c r="G6" s="21">
        <v>2022.44</v>
      </c>
      <c r="H6" s="9">
        <f t="shared" si="0"/>
        <v>46.246600000000001</v>
      </c>
      <c r="I6" s="11">
        <f t="shared" si="1"/>
        <v>2.3819650000000001</v>
      </c>
      <c r="J6" s="11">
        <f t="shared" si="2"/>
        <v>4.6246599999999999E-2</v>
      </c>
      <c r="K6" s="10">
        <f t="shared" si="3"/>
        <v>2.3819650000000002E-3</v>
      </c>
      <c r="L6" s="9"/>
      <c r="M6" s="10"/>
    </row>
    <row r="7" spans="1:13" x14ac:dyDescent="0.25">
      <c r="A7" s="16">
        <v>5</v>
      </c>
      <c r="B7" s="20">
        <v>26826.9</v>
      </c>
      <c r="C7" s="20">
        <v>92.312600000000003</v>
      </c>
      <c r="D7" s="20">
        <v>3.9746299999999999</v>
      </c>
      <c r="E7" s="20">
        <v>92.398099999999999</v>
      </c>
      <c r="F7" s="20">
        <v>2.4654199999999999</v>
      </c>
      <c r="G7" s="21">
        <v>2024.73</v>
      </c>
      <c r="H7" s="9">
        <f t="shared" si="0"/>
        <v>46.156300000000002</v>
      </c>
      <c r="I7" s="11">
        <f t="shared" si="1"/>
        <v>1.9873149999999999</v>
      </c>
      <c r="J7" s="11">
        <f t="shared" si="2"/>
        <v>4.6156300000000004E-2</v>
      </c>
      <c r="K7" s="10">
        <f t="shared" si="3"/>
        <v>1.9873149999999999E-3</v>
      </c>
      <c r="L7" s="9"/>
      <c r="M7" s="10"/>
    </row>
    <row r="8" spans="1:13" x14ac:dyDescent="0.25">
      <c r="A8" s="16">
        <v>6</v>
      </c>
      <c r="B8" s="20">
        <v>19306.7</v>
      </c>
      <c r="C8" s="20">
        <v>92.571299999999994</v>
      </c>
      <c r="D8" s="20">
        <v>3.6266699999999998</v>
      </c>
      <c r="E8" s="20">
        <v>92.642399999999995</v>
      </c>
      <c r="F8" s="20">
        <v>2.2435299999999998</v>
      </c>
      <c r="G8" s="21">
        <v>2026.06</v>
      </c>
      <c r="H8" s="9">
        <f t="shared" si="0"/>
        <v>46.285649999999997</v>
      </c>
      <c r="I8" s="11">
        <f t="shared" si="1"/>
        <v>1.8133349999999999</v>
      </c>
      <c r="J8" s="11">
        <f t="shared" si="2"/>
        <v>4.6285649999999998E-2</v>
      </c>
      <c r="K8" s="10">
        <f t="shared" si="3"/>
        <v>1.8133349999999999E-3</v>
      </c>
      <c r="L8" s="9"/>
      <c r="M8" s="10"/>
    </row>
    <row r="9" spans="1:13" x14ac:dyDescent="0.25">
      <c r="A9" s="16">
        <v>7</v>
      </c>
      <c r="B9" s="20">
        <v>13894.8</v>
      </c>
      <c r="C9" s="20">
        <v>92.955100000000002</v>
      </c>
      <c r="D9" s="20">
        <v>3.41805</v>
      </c>
      <c r="E9" s="20">
        <v>93.017899999999997</v>
      </c>
      <c r="F9" s="20">
        <v>2.1058699999999999</v>
      </c>
      <c r="G9" s="21">
        <v>2027.4</v>
      </c>
      <c r="H9" s="9">
        <f t="shared" si="0"/>
        <v>46.477550000000001</v>
      </c>
      <c r="I9" s="11">
        <f t="shared" si="1"/>
        <v>1.709025</v>
      </c>
      <c r="J9" s="11">
        <f t="shared" si="2"/>
        <v>4.6477549999999999E-2</v>
      </c>
      <c r="K9" s="10">
        <f t="shared" si="3"/>
        <v>1.7090250000000001E-3</v>
      </c>
      <c r="L9" s="9"/>
      <c r="M9" s="10"/>
    </row>
    <row r="10" spans="1:13" x14ac:dyDescent="0.25">
      <c r="A10" s="16">
        <v>8</v>
      </c>
      <c r="B10" s="20">
        <v>9999.99</v>
      </c>
      <c r="C10" s="20">
        <v>93.395799999999994</v>
      </c>
      <c r="D10" s="20">
        <v>3.4301699999999999</v>
      </c>
      <c r="E10" s="20">
        <v>93.458799999999997</v>
      </c>
      <c r="F10" s="20">
        <v>2.10337</v>
      </c>
      <c r="G10" s="21">
        <v>2029.64</v>
      </c>
      <c r="H10" s="9">
        <f t="shared" si="0"/>
        <v>46.697899999999997</v>
      </c>
      <c r="I10" s="11">
        <f t="shared" si="1"/>
        <v>1.715085</v>
      </c>
      <c r="J10" s="11">
        <f t="shared" si="2"/>
        <v>4.6697900000000001E-2</v>
      </c>
      <c r="K10" s="10">
        <f t="shared" si="3"/>
        <v>1.7150849999999999E-3</v>
      </c>
      <c r="L10" s="9"/>
      <c r="M10" s="10"/>
    </row>
    <row r="11" spans="1:13" x14ac:dyDescent="0.25">
      <c r="A11" s="16">
        <v>9</v>
      </c>
      <c r="B11" s="20">
        <v>7196.78</v>
      </c>
      <c r="C11" s="20">
        <v>93.862399999999994</v>
      </c>
      <c r="D11" s="20">
        <v>3.3977200000000001</v>
      </c>
      <c r="E11" s="20">
        <v>93.9238</v>
      </c>
      <c r="F11" s="20">
        <v>2.07315</v>
      </c>
      <c r="G11" s="21">
        <v>2031.05</v>
      </c>
      <c r="H11" s="9">
        <f t="shared" si="0"/>
        <v>46.931199999999997</v>
      </c>
      <c r="I11" s="11">
        <f t="shared" si="1"/>
        <v>1.69886</v>
      </c>
      <c r="J11" s="11">
        <f t="shared" si="2"/>
        <v>4.6931199999999999E-2</v>
      </c>
      <c r="K11" s="10">
        <f t="shared" si="3"/>
        <v>1.69886E-3</v>
      </c>
      <c r="L11" s="9">
        <f t="shared" ref="L11:L52" si="4">J11</f>
        <v>4.6931199999999999E-2</v>
      </c>
      <c r="M11" s="10">
        <f t="shared" ref="M11:M52" si="5">K11</f>
        <v>1.69886E-3</v>
      </c>
    </row>
    <row r="12" spans="1:13" x14ac:dyDescent="0.25">
      <c r="A12" s="16">
        <v>10</v>
      </c>
      <c r="B12" s="20">
        <v>5179.41</v>
      </c>
      <c r="C12" s="20">
        <v>94.292199999999994</v>
      </c>
      <c r="D12" s="20">
        <v>3.4493</v>
      </c>
      <c r="E12" s="20">
        <v>94.3553</v>
      </c>
      <c r="F12" s="20">
        <v>2.0950000000000002</v>
      </c>
      <c r="G12" s="21">
        <v>2033.3</v>
      </c>
      <c r="H12" s="9">
        <f t="shared" si="0"/>
        <v>47.146099999999997</v>
      </c>
      <c r="I12" s="11">
        <f t="shared" si="1"/>
        <v>1.72465</v>
      </c>
      <c r="J12" s="11">
        <f t="shared" si="2"/>
        <v>4.7146099999999996E-2</v>
      </c>
      <c r="K12" s="10">
        <f t="shared" si="3"/>
        <v>1.7246500000000001E-3</v>
      </c>
      <c r="L12" s="9">
        <f t="shared" si="4"/>
        <v>4.7146099999999996E-2</v>
      </c>
      <c r="M12" s="10">
        <f t="shared" si="5"/>
        <v>1.7246500000000001E-3</v>
      </c>
    </row>
    <row r="13" spans="1:13" x14ac:dyDescent="0.25">
      <c r="A13" s="16">
        <v>11</v>
      </c>
      <c r="B13" s="20">
        <v>3727.5</v>
      </c>
      <c r="C13" s="20">
        <v>94.802899999999994</v>
      </c>
      <c r="D13" s="20">
        <v>3.6396799999999998</v>
      </c>
      <c r="E13" s="20">
        <v>94.872699999999995</v>
      </c>
      <c r="F13" s="20">
        <v>2.1986300000000001</v>
      </c>
      <c r="G13" s="21">
        <v>2034.74</v>
      </c>
      <c r="H13" s="9">
        <f t="shared" si="0"/>
        <v>47.401449999999997</v>
      </c>
      <c r="I13" s="11">
        <f t="shared" si="1"/>
        <v>1.8198399999999999</v>
      </c>
      <c r="J13" s="11">
        <f t="shared" si="2"/>
        <v>4.7401449999999998E-2</v>
      </c>
      <c r="K13" s="10">
        <f t="shared" si="3"/>
        <v>1.8198399999999999E-3</v>
      </c>
      <c r="L13" s="9">
        <f t="shared" si="4"/>
        <v>4.7401449999999998E-2</v>
      </c>
      <c r="M13" s="10">
        <f t="shared" si="5"/>
        <v>1.8198399999999999E-3</v>
      </c>
    </row>
    <row r="14" spans="1:13" x14ac:dyDescent="0.25">
      <c r="A14" s="16">
        <v>12</v>
      </c>
      <c r="B14" s="20">
        <v>2682.63</v>
      </c>
      <c r="C14" s="20">
        <v>95.468199999999996</v>
      </c>
      <c r="D14" s="20">
        <v>3.9867900000000001</v>
      </c>
      <c r="E14" s="20">
        <v>95.551400000000001</v>
      </c>
      <c r="F14" s="20">
        <v>2.3913099999999998</v>
      </c>
      <c r="G14" s="21">
        <v>2036.9</v>
      </c>
      <c r="H14" s="9">
        <f t="shared" si="0"/>
        <v>47.734099999999998</v>
      </c>
      <c r="I14" s="11">
        <f t="shared" si="1"/>
        <v>1.993395</v>
      </c>
      <c r="J14" s="11">
        <f t="shared" si="2"/>
        <v>4.7734099999999995E-2</v>
      </c>
      <c r="K14" s="10">
        <f t="shared" si="3"/>
        <v>1.9933950000000002E-3</v>
      </c>
      <c r="L14" s="9">
        <f t="shared" si="4"/>
        <v>4.7734099999999995E-2</v>
      </c>
      <c r="M14" s="10">
        <f t="shared" si="5"/>
        <v>1.9933950000000002E-3</v>
      </c>
    </row>
    <row r="15" spans="1:13" x14ac:dyDescent="0.25">
      <c r="A15" s="16">
        <v>13</v>
      </c>
      <c r="B15" s="20">
        <v>1930.71</v>
      </c>
      <c r="C15" s="20">
        <v>96.061800000000005</v>
      </c>
      <c r="D15" s="20">
        <v>4.4524800000000004</v>
      </c>
      <c r="E15" s="20">
        <v>96.164900000000003</v>
      </c>
      <c r="F15" s="20">
        <v>2.6537700000000002</v>
      </c>
      <c r="G15" s="21">
        <v>2038.31</v>
      </c>
      <c r="H15" s="9">
        <f t="shared" si="0"/>
        <v>48.030900000000003</v>
      </c>
      <c r="I15" s="11">
        <f t="shared" si="1"/>
        <v>2.2262400000000002</v>
      </c>
      <c r="J15" s="11">
        <f t="shared" si="2"/>
        <v>4.8030900000000001E-2</v>
      </c>
      <c r="K15" s="10">
        <f t="shared" si="3"/>
        <v>2.2262400000000004E-3</v>
      </c>
      <c r="L15" s="9">
        <f t="shared" si="4"/>
        <v>4.8030900000000001E-2</v>
      </c>
      <c r="M15" s="10">
        <f t="shared" si="5"/>
        <v>2.2262400000000004E-3</v>
      </c>
    </row>
    <row r="16" spans="1:13" x14ac:dyDescent="0.25">
      <c r="A16" s="16">
        <v>14</v>
      </c>
      <c r="B16" s="20">
        <v>1389.5</v>
      </c>
      <c r="C16" s="20">
        <v>96.796199999999999</v>
      </c>
      <c r="D16" s="20">
        <v>5.1079699999999999</v>
      </c>
      <c r="E16" s="20">
        <v>96.930899999999994</v>
      </c>
      <c r="F16" s="20">
        <v>3.0207099999999998</v>
      </c>
      <c r="G16" s="21">
        <v>2039.65</v>
      </c>
      <c r="H16" s="9">
        <f t="shared" si="0"/>
        <v>48.398099999999999</v>
      </c>
      <c r="I16" s="11">
        <f t="shared" si="1"/>
        <v>2.5539849999999999</v>
      </c>
      <c r="J16" s="11">
        <f t="shared" si="2"/>
        <v>4.8398099999999999E-2</v>
      </c>
      <c r="K16" s="10">
        <f t="shared" si="3"/>
        <v>2.5539849999999999E-3</v>
      </c>
      <c r="L16" s="9">
        <f t="shared" si="4"/>
        <v>4.8398099999999999E-2</v>
      </c>
      <c r="M16" s="10">
        <f t="shared" si="5"/>
        <v>2.5539849999999999E-3</v>
      </c>
    </row>
    <row r="17" spans="1:13" x14ac:dyDescent="0.25">
      <c r="A17" s="16">
        <v>15</v>
      </c>
      <c r="B17" s="20">
        <v>999.98699999999997</v>
      </c>
      <c r="C17" s="20">
        <v>97.633600000000001</v>
      </c>
      <c r="D17" s="20">
        <v>5.9379099999999996</v>
      </c>
      <c r="E17" s="20">
        <v>97.813999999999993</v>
      </c>
      <c r="F17" s="20">
        <v>3.4803500000000001</v>
      </c>
      <c r="G17" s="21">
        <v>2041.01</v>
      </c>
      <c r="H17" s="9">
        <f t="shared" si="0"/>
        <v>48.816800000000001</v>
      </c>
      <c r="I17" s="11">
        <f t="shared" si="1"/>
        <v>2.9689549999999998</v>
      </c>
      <c r="J17" s="11">
        <f t="shared" si="2"/>
        <v>4.88168E-2</v>
      </c>
      <c r="K17" s="10">
        <f t="shared" si="3"/>
        <v>2.9689549999999997E-3</v>
      </c>
      <c r="L17" s="9">
        <f t="shared" si="4"/>
        <v>4.88168E-2</v>
      </c>
      <c r="M17" s="10">
        <f t="shared" si="5"/>
        <v>2.9689549999999997E-3</v>
      </c>
    </row>
    <row r="18" spans="1:13" x14ac:dyDescent="0.25">
      <c r="A18" s="16">
        <v>16</v>
      </c>
      <c r="B18" s="20">
        <v>719.68100000000004</v>
      </c>
      <c r="C18" s="20">
        <v>98.656499999999994</v>
      </c>
      <c r="D18" s="20">
        <v>6.9791699999999999</v>
      </c>
      <c r="E18" s="20">
        <v>98.903000000000006</v>
      </c>
      <c r="F18" s="20">
        <v>4.0464900000000004</v>
      </c>
      <c r="G18" s="21">
        <v>2042.35</v>
      </c>
      <c r="H18" s="9">
        <f t="shared" si="0"/>
        <v>49.328249999999997</v>
      </c>
      <c r="I18" s="11">
        <f t="shared" si="1"/>
        <v>3.4895849999999999</v>
      </c>
      <c r="J18" s="11">
        <f t="shared" si="2"/>
        <v>4.9328249999999997E-2</v>
      </c>
      <c r="K18" s="10">
        <f t="shared" si="3"/>
        <v>3.4895849999999999E-3</v>
      </c>
      <c r="L18" s="9">
        <f t="shared" si="4"/>
        <v>4.9328249999999997E-2</v>
      </c>
      <c r="M18" s="10">
        <f t="shared" si="5"/>
        <v>3.4895849999999999E-3</v>
      </c>
    </row>
    <row r="19" spans="1:13" x14ac:dyDescent="0.25">
      <c r="A19" s="16">
        <v>17</v>
      </c>
      <c r="B19" s="20">
        <v>517.94899999999996</v>
      </c>
      <c r="C19" s="20">
        <v>99.835300000000004</v>
      </c>
      <c r="D19" s="20">
        <v>8.2480499999999992</v>
      </c>
      <c r="E19" s="20">
        <v>100.175</v>
      </c>
      <c r="F19" s="20">
        <v>4.7228500000000002</v>
      </c>
      <c r="G19" s="21">
        <v>2043.75</v>
      </c>
      <c r="H19" s="9">
        <f t="shared" si="0"/>
        <v>49.917650000000002</v>
      </c>
      <c r="I19" s="11">
        <f t="shared" si="1"/>
        <v>4.1240249999999996</v>
      </c>
      <c r="J19" s="11">
        <f t="shared" si="2"/>
        <v>4.9917650000000001E-2</v>
      </c>
      <c r="K19" s="10">
        <f t="shared" si="3"/>
        <v>4.1240249999999999E-3</v>
      </c>
      <c r="L19" s="9">
        <f t="shared" si="4"/>
        <v>4.9917650000000001E-2</v>
      </c>
      <c r="M19" s="10">
        <f t="shared" si="5"/>
        <v>4.1240249999999999E-3</v>
      </c>
    </row>
    <row r="20" spans="1:13" x14ac:dyDescent="0.25">
      <c r="A20" s="16">
        <v>18</v>
      </c>
      <c r="B20" s="20">
        <v>372.76</v>
      </c>
      <c r="C20" s="20">
        <v>101.316</v>
      </c>
      <c r="D20" s="20">
        <v>9.7469400000000004</v>
      </c>
      <c r="E20" s="20">
        <v>101.783</v>
      </c>
      <c r="F20" s="20">
        <v>5.4951600000000003</v>
      </c>
      <c r="G20" s="21">
        <v>2045.04</v>
      </c>
      <c r="H20" s="9">
        <f t="shared" si="0"/>
        <v>50.658000000000001</v>
      </c>
      <c r="I20" s="11">
        <f t="shared" si="1"/>
        <v>4.8734700000000002</v>
      </c>
      <c r="J20" s="11">
        <f t="shared" si="2"/>
        <v>5.0658000000000002E-2</v>
      </c>
      <c r="K20" s="10">
        <f t="shared" si="3"/>
        <v>4.8734700000000004E-3</v>
      </c>
      <c r="L20" s="9">
        <f t="shared" si="4"/>
        <v>5.0658000000000002E-2</v>
      </c>
      <c r="M20" s="10">
        <f t="shared" si="5"/>
        <v>4.8734700000000004E-3</v>
      </c>
    </row>
    <row r="21" spans="1:13" x14ac:dyDescent="0.25">
      <c r="A21" s="16">
        <v>19</v>
      </c>
      <c r="B21" s="20">
        <v>268.26600000000002</v>
      </c>
      <c r="C21" s="20">
        <v>103.032</v>
      </c>
      <c r="D21" s="20">
        <v>11.5113</v>
      </c>
      <c r="E21" s="20">
        <v>103.673</v>
      </c>
      <c r="F21" s="20">
        <v>6.3749599999999997</v>
      </c>
      <c r="G21" s="21">
        <v>2046.42</v>
      </c>
      <c r="H21" s="9">
        <f t="shared" si="0"/>
        <v>51.515999999999998</v>
      </c>
      <c r="I21" s="11">
        <f t="shared" si="1"/>
        <v>5.7556500000000002</v>
      </c>
      <c r="J21" s="11">
        <f t="shared" si="2"/>
        <v>5.1515999999999999E-2</v>
      </c>
      <c r="K21" s="10">
        <f t="shared" si="3"/>
        <v>5.7556500000000002E-3</v>
      </c>
      <c r="L21" s="9">
        <f t="shared" si="4"/>
        <v>5.1515999999999999E-2</v>
      </c>
      <c r="M21" s="10">
        <f t="shared" si="5"/>
        <v>5.7556500000000002E-3</v>
      </c>
    </row>
    <row r="22" spans="1:13" x14ac:dyDescent="0.25">
      <c r="A22" s="16">
        <v>20</v>
      </c>
      <c r="B22" s="20">
        <v>193.06700000000001</v>
      </c>
      <c r="C22" s="20">
        <v>105.06</v>
      </c>
      <c r="D22" s="20">
        <v>13.514900000000001</v>
      </c>
      <c r="E22" s="20">
        <v>105.926</v>
      </c>
      <c r="F22" s="20">
        <v>7.33026</v>
      </c>
      <c r="G22" s="21">
        <v>2047.76</v>
      </c>
      <c r="H22" s="9">
        <f t="shared" si="0"/>
        <v>52.53</v>
      </c>
      <c r="I22" s="11">
        <f t="shared" si="1"/>
        <v>6.7574500000000004</v>
      </c>
      <c r="J22" s="11">
        <f t="shared" si="2"/>
        <v>5.253E-2</v>
      </c>
      <c r="K22" s="10">
        <f t="shared" si="3"/>
        <v>6.7574500000000008E-3</v>
      </c>
      <c r="L22" s="9">
        <f t="shared" si="4"/>
        <v>5.253E-2</v>
      </c>
      <c r="M22" s="10">
        <f t="shared" si="5"/>
        <v>6.7574500000000008E-3</v>
      </c>
    </row>
    <row r="23" spans="1:13" x14ac:dyDescent="0.25">
      <c r="A23" s="16">
        <v>21</v>
      </c>
      <c r="B23" s="20">
        <v>138.94999999999999</v>
      </c>
      <c r="C23" s="20">
        <v>107.425</v>
      </c>
      <c r="D23" s="20">
        <v>15.889699999999999</v>
      </c>
      <c r="E23" s="20">
        <v>108.59399999999999</v>
      </c>
      <c r="F23" s="20">
        <v>8.4138699999999993</v>
      </c>
      <c r="G23" s="21">
        <v>2049.09</v>
      </c>
      <c r="H23" s="9">
        <f t="shared" si="0"/>
        <v>53.712499999999999</v>
      </c>
      <c r="I23" s="11">
        <f t="shared" si="1"/>
        <v>7.9448499999999997</v>
      </c>
      <c r="J23" s="11">
        <f t="shared" si="2"/>
        <v>5.3712499999999996E-2</v>
      </c>
      <c r="K23" s="10">
        <f t="shared" si="3"/>
        <v>7.9448499999999998E-3</v>
      </c>
      <c r="L23" s="9">
        <f t="shared" si="4"/>
        <v>5.3712499999999996E-2</v>
      </c>
      <c r="M23" s="10">
        <f t="shared" si="5"/>
        <v>7.9448499999999998E-3</v>
      </c>
    </row>
    <row r="24" spans="1:13" x14ac:dyDescent="0.25">
      <c r="A24" s="16">
        <v>22</v>
      </c>
      <c r="B24" s="20">
        <v>99.999799999999993</v>
      </c>
      <c r="C24" s="20">
        <v>110.142</v>
      </c>
      <c r="D24" s="20">
        <v>18.6706</v>
      </c>
      <c r="E24" s="20">
        <v>111.714</v>
      </c>
      <c r="F24" s="20">
        <v>9.6209399999999992</v>
      </c>
      <c r="G24" s="21">
        <v>2050.54</v>
      </c>
      <c r="H24" s="9">
        <f t="shared" si="0"/>
        <v>55.070999999999998</v>
      </c>
      <c r="I24" s="11">
        <f t="shared" si="1"/>
        <v>9.3353000000000002</v>
      </c>
      <c r="J24" s="11">
        <f t="shared" si="2"/>
        <v>5.5070999999999995E-2</v>
      </c>
      <c r="K24" s="10">
        <f t="shared" si="3"/>
        <v>9.3352999999999995E-3</v>
      </c>
      <c r="L24" s="9">
        <f t="shared" si="4"/>
        <v>5.5070999999999995E-2</v>
      </c>
      <c r="M24" s="10">
        <f t="shared" si="5"/>
        <v>9.3352999999999995E-3</v>
      </c>
    </row>
    <row r="25" spans="1:13" x14ac:dyDescent="0.25">
      <c r="A25" s="16">
        <v>23</v>
      </c>
      <c r="B25" s="20">
        <v>71.968900000000005</v>
      </c>
      <c r="C25" s="20">
        <v>113.209</v>
      </c>
      <c r="D25" s="20">
        <v>21.960899999999999</v>
      </c>
      <c r="E25" s="20">
        <v>115.319</v>
      </c>
      <c r="F25" s="20">
        <v>10.978199999999999</v>
      </c>
      <c r="G25" s="21">
        <v>2052.02</v>
      </c>
      <c r="H25" s="9">
        <f t="shared" si="0"/>
        <v>56.604500000000002</v>
      </c>
      <c r="I25" s="11">
        <f t="shared" si="1"/>
        <v>10.980449999999999</v>
      </c>
      <c r="J25" s="11">
        <f t="shared" si="2"/>
        <v>5.6604500000000002E-2</v>
      </c>
      <c r="K25" s="10">
        <f t="shared" si="3"/>
        <v>1.0980449999999999E-2</v>
      </c>
      <c r="L25" s="9">
        <f t="shared" si="4"/>
        <v>5.6604500000000002E-2</v>
      </c>
      <c r="M25" s="10">
        <f t="shared" si="5"/>
        <v>1.0980449999999999E-2</v>
      </c>
    </row>
    <row r="26" spans="1:13" x14ac:dyDescent="0.25">
      <c r="A26" s="16">
        <v>24</v>
      </c>
      <c r="B26" s="20">
        <v>51.794600000000003</v>
      </c>
      <c r="C26" s="20">
        <v>116.154</v>
      </c>
      <c r="D26" s="20">
        <v>26.351900000000001</v>
      </c>
      <c r="E26" s="20">
        <v>119.10599999999999</v>
      </c>
      <c r="F26" s="20">
        <v>12.782400000000001</v>
      </c>
      <c r="G26" s="21">
        <v>2053.58</v>
      </c>
      <c r="H26" s="9">
        <f t="shared" si="0"/>
        <v>58.076999999999998</v>
      </c>
      <c r="I26" s="11">
        <f t="shared" si="1"/>
        <v>13.17595</v>
      </c>
      <c r="J26" s="11">
        <f t="shared" si="2"/>
        <v>5.8076999999999997E-2</v>
      </c>
      <c r="K26" s="10">
        <f t="shared" si="3"/>
        <v>1.3175950000000001E-2</v>
      </c>
      <c r="L26" s="9">
        <f t="shared" si="4"/>
        <v>5.8076999999999997E-2</v>
      </c>
      <c r="M26" s="10">
        <f t="shared" si="5"/>
        <v>1.3175950000000001E-2</v>
      </c>
    </row>
    <row r="27" spans="1:13" x14ac:dyDescent="0.25">
      <c r="A27" s="16">
        <v>25</v>
      </c>
      <c r="B27" s="20">
        <v>37.275300000000001</v>
      </c>
      <c r="C27" s="20">
        <v>120.114</v>
      </c>
      <c r="D27" s="20">
        <v>30.891999999999999</v>
      </c>
      <c r="E27" s="20">
        <v>124.023</v>
      </c>
      <c r="F27" s="20">
        <v>14.4232</v>
      </c>
      <c r="G27" s="21">
        <v>2055.1</v>
      </c>
      <c r="H27" s="9">
        <f t="shared" si="0"/>
        <v>60.057000000000002</v>
      </c>
      <c r="I27" s="11">
        <f t="shared" si="1"/>
        <v>15.446</v>
      </c>
      <c r="J27" s="11">
        <f t="shared" si="2"/>
        <v>6.0056999999999999E-2</v>
      </c>
      <c r="K27" s="10">
        <f t="shared" si="3"/>
        <v>1.5446E-2</v>
      </c>
      <c r="L27" s="9">
        <f t="shared" si="4"/>
        <v>6.0056999999999999E-2</v>
      </c>
      <c r="M27" s="10">
        <f t="shared" si="5"/>
        <v>1.5446E-2</v>
      </c>
    </row>
    <row r="28" spans="1:13" x14ac:dyDescent="0.25">
      <c r="A28" s="16">
        <v>26</v>
      </c>
      <c r="B28" s="20">
        <v>26.8263</v>
      </c>
      <c r="C28" s="20">
        <v>123.74</v>
      </c>
      <c r="D28" s="20">
        <v>37.3596</v>
      </c>
      <c r="E28" s="20">
        <v>129.25700000000001</v>
      </c>
      <c r="F28" s="20">
        <v>16.8001</v>
      </c>
      <c r="G28" s="21">
        <v>2056.84</v>
      </c>
      <c r="H28" s="9">
        <f t="shared" si="0"/>
        <v>61.87</v>
      </c>
      <c r="I28" s="11">
        <f t="shared" si="1"/>
        <v>18.6798</v>
      </c>
      <c r="J28" s="11">
        <f t="shared" si="2"/>
        <v>6.1869999999999994E-2</v>
      </c>
      <c r="K28" s="10">
        <f t="shared" si="3"/>
        <v>1.86798E-2</v>
      </c>
      <c r="L28" s="9">
        <f t="shared" si="4"/>
        <v>6.1869999999999994E-2</v>
      </c>
      <c r="M28" s="10">
        <f t="shared" si="5"/>
        <v>1.86798E-2</v>
      </c>
    </row>
    <row r="29" spans="1:13" x14ac:dyDescent="0.25">
      <c r="A29" s="16">
        <v>27</v>
      </c>
      <c r="B29" s="20">
        <v>19.3063</v>
      </c>
      <c r="C29" s="20">
        <v>127.764</v>
      </c>
      <c r="D29" s="20">
        <v>45.77</v>
      </c>
      <c r="E29" s="20">
        <v>135.715</v>
      </c>
      <c r="F29" s="20">
        <v>19.709499999999998</v>
      </c>
      <c r="G29" s="21">
        <v>2058.67</v>
      </c>
      <c r="H29" s="9">
        <f t="shared" si="0"/>
        <v>63.881999999999998</v>
      </c>
      <c r="I29" s="11">
        <f t="shared" si="1"/>
        <v>22.885000000000002</v>
      </c>
      <c r="J29" s="11">
        <f t="shared" si="2"/>
        <v>6.3881999999999994E-2</v>
      </c>
      <c r="K29" s="10">
        <f t="shared" si="3"/>
        <v>2.2885000000000003E-2</v>
      </c>
      <c r="L29" s="9">
        <f t="shared" si="4"/>
        <v>6.3881999999999994E-2</v>
      </c>
      <c r="M29" s="10">
        <f t="shared" si="5"/>
        <v>2.2885000000000003E-2</v>
      </c>
    </row>
    <row r="30" spans="1:13" x14ac:dyDescent="0.25">
      <c r="A30" s="16">
        <v>28</v>
      </c>
      <c r="B30" s="20">
        <v>13.894600000000001</v>
      </c>
      <c r="C30" s="20">
        <v>130.809</v>
      </c>
      <c r="D30" s="20">
        <v>57.647599999999997</v>
      </c>
      <c r="E30" s="20">
        <v>142.94800000000001</v>
      </c>
      <c r="F30" s="20">
        <v>23.783100000000001</v>
      </c>
      <c r="G30" s="21">
        <v>2061.56</v>
      </c>
      <c r="H30" s="9">
        <f t="shared" si="0"/>
        <v>65.404499999999999</v>
      </c>
      <c r="I30" s="11">
        <f t="shared" si="1"/>
        <v>28.823799999999999</v>
      </c>
      <c r="J30" s="11">
        <f t="shared" si="2"/>
        <v>6.5404500000000004E-2</v>
      </c>
      <c r="K30" s="10">
        <f t="shared" si="3"/>
        <v>2.88238E-2</v>
      </c>
      <c r="L30" s="9">
        <f t="shared" si="4"/>
        <v>6.5404500000000004E-2</v>
      </c>
      <c r="M30" s="10">
        <f t="shared" si="5"/>
        <v>2.88238E-2</v>
      </c>
    </row>
    <row r="31" spans="1:13" x14ac:dyDescent="0.25">
      <c r="A31" s="16">
        <v>29</v>
      </c>
      <c r="B31" s="20">
        <v>9.9998400000000007</v>
      </c>
      <c r="C31" s="20">
        <v>133.911</v>
      </c>
      <c r="D31" s="20">
        <v>73.730199999999996</v>
      </c>
      <c r="E31" s="20">
        <v>152.86699999999999</v>
      </c>
      <c r="F31" s="20">
        <v>28.8368</v>
      </c>
      <c r="G31" s="21">
        <v>2063.83</v>
      </c>
      <c r="H31" s="9">
        <f t="shared" si="0"/>
        <v>66.955500000000001</v>
      </c>
      <c r="I31" s="11">
        <f t="shared" si="1"/>
        <v>36.865099999999998</v>
      </c>
      <c r="J31" s="11">
        <f t="shared" si="2"/>
        <v>6.6955500000000001E-2</v>
      </c>
      <c r="K31" s="10">
        <f t="shared" si="3"/>
        <v>3.6865099999999998E-2</v>
      </c>
      <c r="L31" s="9">
        <f t="shared" si="4"/>
        <v>6.6955500000000001E-2</v>
      </c>
      <c r="M31" s="10">
        <f t="shared" si="5"/>
        <v>3.6865099999999998E-2</v>
      </c>
    </row>
    <row r="32" spans="1:13" x14ac:dyDescent="0.25">
      <c r="A32" s="16">
        <v>30</v>
      </c>
      <c r="B32" s="20">
        <v>7.1967999999999996</v>
      </c>
      <c r="C32" s="20">
        <v>137.14400000000001</v>
      </c>
      <c r="D32" s="20">
        <v>96.715599999999995</v>
      </c>
      <c r="E32" s="20">
        <v>167.816</v>
      </c>
      <c r="F32" s="20">
        <v>35.192</v>
      </c>
      <c r="G32" s="21">
        <v>2066.17</v>
      </c>
      <c r="H32" s="9">
        <f t="shared" si="0"/>
        <v>68.572000000000003</v>
      </c>
      <c r="I32" s="11">
        <f t="shared" si="1"/>
        <v>48.357799999999997</v>
      </c>
      <c r="J32" s="11">
        <f t="shared" si="2"/>
        <v>6.8572000000000008E-2</v>
      </c>
      <c r="K32" s="10">
        <f t="shared" si="3"/>
        <v>4.8357799999999999E-2</v>
      </c>
      <c r="L32" s="9">
        <f t="shared" si="4"/>
        <v>6.8572000000000008E-2</v>
      </c>
      <c r="M32" s="10">
        <f t="shared" si="5"/>
        <v>4.8357799999999999E-2</v>
      </c>
    </row>
    <row r="33" spans="1:13" x14ac:dyDescent="0.25">
      <c r="A33" s="16">
        <v>31</v>
      </c>
      <c r="B33" s="20">
        <v>5.17943</v>
      </c>
      <c r="C33" s="20">
        <v>140.90799999999999</v>
      </c>
      <c r="D33" s="20">
        <v>129.01499999999999</v>
      </c>
      <c r="E33" s="20">
        <v>191.05</v>
      </c>
      <c r="F33" s="20">
        <v>42.477200000000003</v>
      </c>
      <c r="G33" s="21">
        <v>2068.46</v>
      </c>
      <c r="H33" s="9">
        <f t="shared" si="0"/>
        <v>70.453999999999994</v>
      </c>
      <c r="I33" s="11">
        <f t="shared" si="1"/>
        <v>64.507499999999993</v>
      </c>
      <c r="J33" s="11">
        <f t="shared" si="2"/>
        <v>7.0453999999999989E-2</v>
      </c>
      <c r="K33" s="10">
        <f t="shared" si="3"/>
        <v>6.4507499999999995E-2</v>
      </c>
      <c r="L33" s="9">
        <f t="shared" si="4"/>
        <v>7.0453999999999989E-2</v>
      </c>
      <c r="M33" s="10">
        <f t="shared" si="5"/>
        <v>6.4507499999999995E-2</v>
      </c>
    </row>
    <row r="34" spans="1:13" x14ac:dyDescent="0.25">
      <c r="A34" s="16">
        <v>32</v>
      </c>
      <c r="B34" s="20">
        <v>3.72756</v>
      </c>
      <c r="C34" s="20">
        <v>146.60900000000001</v>
      </c>
      <c r="D34" s="20">
        <v>174.49700000000001</v>
      </c>
      <c r="E34" s="20">
        <v>227.911</v>
      </c>
      <c r="F34" s="20">
        <v>49.963799999999999</v>
      </c>
      <c r="G34" s="21">
        <v>2070.89</v>
      </c>
      <c r="H34" s="9">
        <f t="shared" si="0"/>
        <v>73.304500000000004</v>
      </c>
      <c r="I34" s="11">
        <f t="shared" si="1"/>
        <v>87.248500000000007</v>
      </c>
      <c r="J34" s="11">
        <f t="shared" si="2"/>
        <v>7.3304500000000009E-2</v>
      </c>
      <c r="K34" s="10">
        <f t="shared" si="3"/>
        <v>8.7248500000000007E-2</v>
      </c>
      <c r="L34" s="9">
        <f t="shared" si="4"/>
        <v>7.3304500000000009E-2</v>
      </c>
      <c r="M34" s="10">
        <f t="shared" si="5"/>
        <v>8.7248500000000007E-2</v>
      </c>
    </row>
    <row r="35" spans="1:13" x14ac:dyDescent="0.25">
      <c r="A35" s="16">
        <v>33</v>
      </c>
      <c r="B35" s="20">
        <v>2.6826699999999999</v>
      </c>
      <c r="C35" s="20">
        <v>154.65799999999999</v>
      </c>
      <c r="D35" s="20">
        <v>236.74700000000001</v>
      </c>
      <c r="E35" s="20">
        <v>282.786</v>
      </c>
      <c r="F35" s="20">
        <v>56.844900000000003</v>
      </c>
      <c r="G35" s="21">
        <v>2074.52</v>
      </c>
      <c r="H35" s="9">
        <f t="shared" ref="H35:H52" si="6">C35*0.5</f>
        <v>77.328999999999994</v>
      </c>
      <c r="I35" s="11">
        <f t="shared" ref="I35:I52" si="7">D35*0.5</f>
        <v>118.37350000000001</v>
      </c>
      <c r="J35" s="11">
        <f t="shared" ref="J35:J52" si="8">H35/1000</f>
        <v>7.7328999999999995E-2</v>
      </c>
      <c r="K35" s="10">
        <f t="shared" ref="K35:K52" si="9">I35/1000</f>
        <v>0.11837350000000001</v>
      </c>
      <c r="L35" s="9">
        <f t="shared" si="4"/>
        <v>7.7328999999999995E-2</v>
      </c>
      <c r="M35" s="10">
        <f t="shared" si="5"/>
        <v>0.11837350000000001</v>
      </c>
    </row>
    <row r="36" spans="1:13" x14ac:dyDescent="0.25">
      <c r="A36" s="16">
        <v>34</v>
      </c>
      <c r="B36" s="20">
        <v>1.93069</v>
      </c>
      <c r="C36" s="20">
        <v>168.31700000000001</v>
      </c>
      <c r="D36" s="20">
        <v>322.00799999999998</v>
      </c>
      <c r="E36" s="20">
        <v>363.34500000000003</v>
      </c>
      <c r="F36" s="20">
        <v>62.403500000000001</v>
      </c>
      <c r="G36" s="21">
        <v>2077.0500000000002</v>
      </c>
      <c r="H36" s="9">
        <f t="shared" si="6"/>
        <v>84.158500000000004</v>
      </c>
      <c r="I36" s="11">
        <f t="shared" si="7"/>
        <v>161.00399999999999</v>
      </c>
      <c r="J36" s="11">
        <f t="shared" si="8"/>
        <v>8.4158499999999997E-2</v>
      </c>
      <c r="K36" s="10">
        <f t="shared" si="9"/>
        <v>0.16100399999999998</v>
      </c>
      <c r="L36" s="9">
        <f t="shared" si="4"/>
        <v>8.4158499999999997E-2</v>
      </c>
      <c r="M36" s="10">
        <f t="shared" si="5"/>
        <v>0.16100399999999998</v>
      </c>
    </row>
    <row r="37" spans="1:13" x14ac:dyDescent="0.25">
      <c r="A37" s="16">
        <v>35</v>
      </c>
      <c r="B37" s="20">
        <v>1.3895299999999999</v>
      </c>
      <c r="C37" s="20">
        <v>188.381</v>
      </c>
      <c r="D37" s="20">
        <v>437.22500000000002</v>
      </c>
      <c r="E37" s="20">
        <v>476.08100000000002</v>
      </c>
      <c r="F37" s="20">
        <v>66.690899999999999</v>
      </c>
      <c r="G37" s="21">
        <v>2079.7199999999998</v>
      </c>
      <c r="H37" s="9">
        <f t="shared" si="6"/>
        <v>94.1905</v>
      </c>
      <c r="I37" s="11">
        <f t="shared" si="7"/>
        <v>218.61250000000001</v>
      </c>
      <c r="J37" s="11">
        <f t="shared" si="8"/>
        <v>9.4190499999999996E-2</v>
      </c>
      <c r="K37" s="10">
        <f t="shared" si="9"/>
        <v>0.21861250000000002</v>
      </c>
      <c r="L37" s="9">
        <f t="shared" si="4"/>
        <v>9.4190499999999996E-2</v>
      </c>
      <c r="M37" s="10">
        <f t="shared" si="5"/>
        <v>0.21861250000000002</v>
      </c>
    </row>
    <row r="38" spans="1:13" x14ac:dyDescent="0.25">
      <c r="A38" s="16">
        <v>36</v>
      </c>
      <c r="B38" s="20">
        <v>1.0000100000000001</v>
      </c>
      <c r="C38" s="20">
        <v>223.55799999999999</v>
      </c>
      <c r="D38" s="20">
        <v>596.42499999999995</v>
      </c>
      <c r="E38" s="20">
        <v>636.94600000000003</v>
      </c>
      <c r="F38" s="20">
        <v>69.452500000000001</v>
      </c>
      <c r="G38" s="21">
        <v>2088.06</v>
      </c>
      <c r="H38" s="9">
        <f t="shared" si="6"/>
        <v>111.779</v>
      </c>
      <c r="I38" s="11">
        <f t="shared" si="7"/>
        <v>298.21249999999998</v>
      </c>
      <c r="J38" s="11">
        <f t="shared" si="8"/>
        <v>0.11177899999999999</v>
      </c>
      <c r="K38" s="10">
        <f t="shared" si="9"/>
        <v>0.29821249999999999</v>
      </c>
      <c r="L38" s="9">
        <f t="shared" si="4"/>
        <v>0.11177899999999999</v>
      </c>
      <c r="M38" s="10">
        <f t="shared" si="5"/>
        <v>0.29821249999999999</v>
      </c>
    </row>
    <row r="39" spans="1:13" x14ac:dyDescent="0.25">
      <c r="A39" s="16">
        <v>37</v>
      </c>
      <c r="B39" s="20">
        <v>0.71967999999999999</v>
      </c>
      <c r="C39" s="20">
        <v>279.08300000000003</v>
      </c>
      <c r="D39" s="20">
        <v>802.44100000000003</v>
      </c>
      <c r="E39" s="20">
        <v>849.58799999999997</v>
      </c>
      <c r="F39" s="20">
        <v>70.822699999999998</v>
      </c>
      <c r="G39" s="21">
        <v>2093.4499999999998</v>
      </c>
      <c r="H39" s="9">
        <f t="shared" si="6"/>
        <v>139.54150000000001</v>
      </c>
      <c r="I39" s="11">
        <f t="shared" si="7"/>
        <v>401.22050000000002</v>
      </c>
      <c r="J39" s="11">
        <f t="shared" si="8"/>
        <v>0.13954150000000001</v>
      </c>
      <c r="K39" s="10">
        <f t="shared" si="9"/>
        <v>0.40122050000000004</v>
      </c>
      <c r="L39" s="9">
        <f t="shared" si="4"/>
        <v>0.13954150000000001</v>
      </c>
      <c r="M39" s="10">
        <f t="shared" si="5"/>
        <v>0.40122050000000004</v>
      </c>
    </row>
    <row r="40" spans="1:13" x14ac:dyDescent="0.25">
      <c r="A40" s="16">
        <v>38</v>
      </c>
      <c r="B40" s="20">
        <v>0.51794600000000002</v>
      </c>
      <c r="C40" s="20">
        <v>372.68099999999998</v>
      </c>
      <c r="D40" s="20">
        <v>1078.45</v>
      </c>
      <c r="E40" s="20">
        <v>1141.03</v>
      </c>
      <c r="F40" s="20">
        <v>70.936400000000006</v>
      </c>
      <c r="G40" s="21">
        <v>2097.0300000000002</v>
      </c>
      <c r="H40" s="9">
        <f t="shared" si="6"/>
        <v>186.34049999999999</v>
      </c>
      <c r="I40" s="11">
        <f t="shared" si="7"/>
        <v>539.22500000000002</v>
      </c>
      <c r="J40" s="11">
        <f t="shared" si="8"/>
        <v>0.18634049999999999</v>
      </c>
      <c r="K40" s="10">
        <f t="shared" si="9"/>
        <v>0.53922500000000007</v>
      </c>
      <c r="L40" s="9">
        <f t="shared" si="4"/>
        <v>0.18634049999999999</v>
      </c>
      <c r="M40" s="10">
        <f t="shared" si="5"/>
        <v>0.53922500000000007</v>
      </c>
    </row>
    <row r="41" spans="1:13" x14ac:dyDescent="0.25">
      <c r="A41" s="16">
        <v>39</v>
      </c>
      <c r="B41" s="20">
        <v>0.372755</v>
      </c>
      <c r="C41" s="20">
        <v>531.37800000000004</v>
      </c>
      <c r="D41" s="20">
        <v>1437.73</v>
      </c>
      <c r="E41" s="20">
        <v>1532.78</v>
      </c>
      <c r="F41" s="20">
        <v>69.715900000000005</v>
      </c>
      <c r="G41" s="21">
        <v>2104.5700000000002</v>
      </c>
      <c r="H41" s="9">
        <f t="shared" si="6"/>
        <v>265.68900000000002</v>
      </c>
      <c r="I41" s="11">
        <f t="shared" si="7"/>
        <v>718.86500000000001</v>
      </c>
      <c r="J41" s="11">
        <f t="shared" si="8"/>
        <v>0.26568900000000001</v>
      </c>
      <c r="K41" s="10">
        <f t="shared" si="9"/>
        <v>0.71886499999999998</v>
      </c>
      <c r="L41" s="9">
        <f t="shared" si="4"/>
        <v>0.26568900000000001</v>
      </c>
      <c r="M41" s="10">
        <f t="shared" si="5"/>
        <v>0.71886499999999998</v>
      </c>
    </row>
    <row r="42" spans="1:13" x14ac:dyDescent="0.25">
      <c r="A42" s="16">
        <v>40</v>
      </c>
      <c r="B42" s="20">
        <v>0.26826499999999998</v>
      </c>
      <c r="C42" s="20">
        <v>798.149</v>
      </c>
      <c r="D42" s="20">
        <v>1880.03</v>
      </c>
      <c r="E42" s="20">
        <v>2042.44</v>
      </c>
      <c r="F42" s="20">
        <v>66.996799999999993</v>
      </c>
      <c r="G42" s="21">
        <v>2109.42</v>
      </c>
      <c r="H42" s="9">
        <f t="shared" si="6"/>
        <v>399.0745</v>
      </c>
      <c r="I42" s="11">
        <f t="shared" si="7"/>
        <v>940.01499999999999</v>
      </c>
      <c r="J42" s="11">
        <f t="shared" si="8"/>
        <v>0.3990745</v>
      </c>
      <c r="K42" s="10">
        <f t="shared" si="9"/>
        <v>0.94001499999999993</v>
      </c>
      <c r="L42" s="9">
        <f t="shared" si="4"/>
        <v>0.3990745</v>
      </c>
      <c r="M42" s="10">
        <f t="shared" si="5"/>
        <v>0.94001499999999993</v>
      </c>
    </row>
    <row r="43" spans="1:13" x14ac:dyDescent="0.25">
      <c r="A43" s="16">
        <v>41</v>
      </c>
      <c r="B43" s="20">
        <v>0.19306799999999999</v>
      </c>
      <c r="C43" s="20">
        <v>1228.25</v>
      </c>
      <c r="D43" s="20">
        <v>2407.6</v>
      </c>
      <c r="E43" s="20">
        <v>2702.8</v>
      </c>
      <c r="F43" s="20">
        <v>62.971299999999999</v>
      </c>
      <c r="G43" s="21">
        <v>2115.35</v>
      </c>
      <c r="H43" s="9">
        <f t="shared" si="6"/>
        <v>614.125</v>
      </c>
      <c r="I43" s="11">
        <f t="shared" si="7"/>
        <v>1203.8</v>
      </c>
      <c r="J43" s="11">
        <f t="shared" si="8"/>
        <v>0.61412500000000003</v>
      </c>
      <c r="K43" s="10">
        <f t="shared" si="9"/>
        <v>1.2038</v>
      </c>
      <c r="L43" s="9">
        <f t="shared" si="4"/>
        <v>0.61412500000000003</v>
      </c>
      <c r="M43" s="10">
        <f t="shared" si="5"/>
        <v>1.2038</v>
      </c>
    </row>
    <row r="44" spans="1:13" x14ac:dyDescent="0.25">
      <c r="A44" s="16">
        <v>42</v>
      </c>
      <c r="B44" s="20">
        <v>0.13894899999999999</v>
      </c>
      <c r="C44" s="20">
        <v>1879.93</v>
      </c>
      <c r="D44" s="20">
        <v>2898.56</v>
      </c>
      <c r="E44" s="20">
        <v>3454.82</v>
      </c>
      <c r="F44" s="20">
        <v>57.0336</v>
      </c>
      <c r="G44" s="21">
        <v>2130.63</v>
      </c>
      <c r="H44" s="9">
        <f t="shared" si="6"/>
        <v>939.96500000000003</v>
      </c>
      <c r="I44" s="11">
        <f t="shared" si="7"/>
        <v>1449.28</v>
      </c>
      <c r="J44" s="11">
        <f t="shared" si="8"/>
        <v>0.93996500000000005</v>
      </c>
      <c r="K44" s="10">
        <f t="shared" si="9"/>
        <v>1.4492799999999999</v>
      </c>
      <c r="L44" s="9">
        <f t="shared" si="4"/>
        <v>0.93996500000000005</v>
      </c>
      <c r="M44" s="10">
        <f t="shared" si="5"/>
        <v>1.4492799999999999</v>
      </c>
    </row>
    <row r="45" spans="1:13" x14ac:dyDescent="0.25">
      <c r="A45" s="16">
        <v>43</v>
      </c>
      <c r="B45" s="20">
        <v>9.9998900000000002E-2</v>
      </c>
      <c r="C45" s="20">
        <v>2761.21</v>
      </c>
      <c r="D45" s="20">
        <v>3321.5</v>
      </c>
      <c r="E45" s="20">
        <v>4319.33</v>
      </c>
      <c r="F45" s="20">
        <v>50.262799999999999</v>
      </c>
      <c r="G45" s="21">
        <v>2140.06</v>
      </c>
      <c r="H45" s="9">
        <f t="shared" si="6"/>
        <v>1380.605</v>
      </c>
      <c r="I45" s="11">
        <f t="shared" si="7"/>
        <v>1660.75</v>
      </c>
      <c r="J45" s="11">
        <f t="shared" si="8"/>
        <v>1.3806050000000001</v>
      </c>
      <c r="K45" s="10">
        <f t="shared" si="9"/>
        <v>1.6607499999999999</v>
      </c>
      <c r="L45" s="9">
        <f t="shared" si="4"/>
        <v>1.3806050000000001</v>
      </c>
      <c r="M45" s="10">
        <f t="shared" si="5"/>
        <v>1.6607499999999999</v>
      </c>
    </row>
    <row r="46" spans="1:13" x14ac:dyDescent="0.25">
      <c r="A46" s="16">
        <v>44</v>
      </c>
      <c r="B46" s="20">
        <v>7.1968299999999999E-2</v>
      </c>
      <c r="C46" s="20">
        <v>3796.06</v>
      </c>
      <c r="D46" s="20">
        <v>3582.13</v>
      </c>
      <c r="E46" s="20">
        <v>5219.3599999999997</v>
      </c>
      <c r="F46" s="20">
        <v>43.339100000000002</v>
      </c>
      <c r="G46" s="21">
        <v>2152.23</v>
      </c>
      <c r="H46" s="9">
        <f t="shared" si="6"/>
        <v>1898.03</v>
      </c>
      <c r="I46" s="11">
        <f t="shared" si="7"/>
        <v>1791.0650000000001</v>
      </c>
      <c r="J46" s="11">
        <f t="shared" si="8"/>
        <v>1.8980299999999999</v>
      </c>
      <c r="K46" s="10">
        <f t="shared" si="9"/>
        <v>1.7910650000000001</v>
      </c>
      <c r="L46" s="9">
        <f t="shared" si="4"/>
        <v>1.8980299999999999</v>
      </c>
      <c r="M46" s="10">
        <f t="shared" si="5"/>
        <v>1.7910650000000001</v>
      </c>
    </row>
    <row r="47" spans="1:13" x14ac:dyDescent="0.25">
      <c r="A47" s="16">
        <v>45</v>
      </c>
      <c r="B47" s="20">
        <v>5.1793899999999997E-2</v>
      </c>
      <c r="C47" s="20">
        <v>4278.8999999999996</v>
      </c>
      <c r="D47" s="20">
        <v>2679.18</v>
      </c>
      <c r="E47" s="20">
        <v>5048.46</v>
      </c>
      <c r="F47" s="20">
        <v>32.052199999999999</v>
      </c>
      <c r="G47" s="21">
        <v>2168.34</v>
      </c>
      <c r="H47" s="9">
        <f t="shared" si="6"/>
        <v>2139.4499999999998</v>
      </c>
      <c r="I47" s="11">
        <f t="shared" si="7"/>
        <v>1339.59</v>
      </c>
      <c r="J47" s="11">
        <f t="shared" si="8"/>
        <v>2.1394499999999996</v>
      </c>
      <c r="K47" s="10">
        <f t="shared" si="9"/>
        <v>1.3395899999999998</v>
      </c>
      <c r="L47" s="9">
        <f t="shared" si="4"/>
        <v>2.1394499999999996</v>
      </c>
      <c r="M47" s="10">
        <f t="shared" si="5"/>
        <v>1.3395899999999998</v>
      </c>
    </row>
    <row r="48" spans="1:13" x14ac:dyDescent="0.25">
      <c r="A48" s="16">
        <v>46</v>
      </c>
      <c r="B48" s="20">
        <v>3.7275599999999999E-2</v>
      </c>
      <c r="C48" s="20">
        <v>5959.62</v>
      </c>
      <c r="D48" s="20">
        <v>2713.95</v>
      </c>
      <c r="E48" s="20">
        <v>6548.48</v>
      </c>
      <c r="F48" s="20">
        <v>24.484000000000002</v>
      </c>
      <c r="G48" s="21">
        <v>2217.65</v>
      </c>
      <c r="H48" s="9">
        <f t="shared" si="6"/>
        <v>2979.81</v>
      </c>
      <c r="I48" s="11">
        <f t="shared" si="7"/>
        <v>1356.9749999999999</v>
      </c>
      <c r="J48" s="11">
        <f t="shared" si="8"/>
        <v>2.9798100000000001</v>
      </c>
      <c r="K48" s="10">
        <f t="shared" si="9"/>
        <v>1.3569749999999998</v>
      </c>
      <c r="L48" s="9">
        <f t="shared" si="4"/>
        <v>2.9798100000000001</v>
      </c>
      <c r="M48" s="10">
        <f t="shared" si="5"/>
        <v>1.3569749999999998</v>
      </c>
    </row>
    <row r="49" spans="1:13" x14ac:dyDescent="0.25">
      <c r="A49" s="16">
        <v>47</v>
      </c>
      <c r="B49" s="20">
        <v>2.6826900000000001E-2</v>
      </c>
      <c r="C49" s="20">
        <v>6681.81</v>
      </c>
      <c r="D49" s="20">
        <v>2332.7600000000002</v>
      </c>
      <c r="E49" s="20">
        <v>7077.31</v>
      </c>
      <c r="F49" s="20">
        <v>19.245200000000001</v>
      </c>
      <c r="G49" s="21">
        <v>2246.8000000000002</v>
      </c>
      <c r="H49" s="9">
        <f t="shared" si="6"/>
        <v>3340.9050000000002</v>
      </c>
      <c r="I49" s="11">
        <f t="shared" si="7"/>
        <v>1166.3800000000001</v>
      </c>
      <c r="J49" s="11">
        <f t="shared" si="8"/>
        <v>3.3409050000000002</v>
      </c>
      <c r="K49" s="10">
        <f t="shared" si="9"/>
        <v>1.1663800000000002</v>
      </c>
      <c r="L49" s="9">
        <f t="shared" si="4"/>
        <v>3.3409050000000002</v>
      </c>
      <c r="M49" s="10">
        <f t="shared" si="5"/>
        <v>1.1663800000000002</v>
      </c>
    </row>
    <row r="50" spans="1:13" x14ac:dyDescent="0.25">
      <c r="A50" s="16">
        <v>48</v>
      </c>
      <c r="B50" s="20">
        <v>1.93072E-2</v>
      </c>
      <c r="C50" s="20">
        <v>6711.99</v>
      </c>
      <c r="D50" s="20">
        <v>1280.3800000000001</v>
      </c>
      <c r="E50" s="20">
        <v>6833.02</v>
      </c>
      <c r="F50" s="20">
        <v>10.8</v>
      </c>
      <c r="G50" s="21">
        <v>2286.5</v>
      </c>
      <c r="H50" s="9">
        <f t="shared" si="6"/>
        <v>3355.9949999999999</v>
      </c>
      <c r="I50" s="11">
        <f t="shared" si="7"/>
        <v>640.19000000000005</v>
      </c>
      <c r="J50" s="11">
        <f t="shared" si="8"/>
        <v>3.3559950000000001</v>
      </c>
      <c r="K50" s="10">
        <f t="shared" si="9"/>
        <v>0.64019000000000004</v>
      </c>
      <c r="L50" s="9">
        <f t="shared" si="4"/>
        <v>3.3559950000000001</v>
      </c>
      <c r="M50" s="10">
        <f t="shared" si="5"/>
        <v>0.64019000000000004</v>
      </c>
    </row>
    <row r="51" spans="1:13" x14ac:dyDescent="0.25">
      <c r="A51" s="16">
        <v>49</v>
      </c>
      <c r="B51" s="20">
        <v>1.3894999999999999E-2</v>
      </c>
      <c r="C51" s="20">
        <v>7651.3</v>
      </c>
      <c r="D51" s="20">
        <v>1793.1</v>
      </c>
      <c r="E51" s="20">
        <v>7858.6</v>
      </c>
      <c r="F51" s="20">
        <v>13.189399999999999</v>
      </c>
      <c r="G51" s="21">
        <v>2340.69</v>
      </c>
      <c r="H51" s="9">
        <f t="shared" si="6"/>
        <v>3825.65</v>
      </c>
      <c r="I51" s="11">
        <f t="shared" si="7"/>
        <v>896.55</v>
      </c>
      <c r="J51" s="11">
        <f t="shared" si="8"/>
        <v>3.82565</v>
      </c>
      <c r="K51" s="10">
        <f t="shared" si="9"/>
        <v>0.89654999999999996</v>
      </c>
      <c r="L51" s="9">
        <f t="shared" si="4"/>
        <v>3.82565</v>
      </c>
      <c r="M51" s="10">
        <f t="shared" si="5"/>
        <v>0.89654999999999996</v>
      </c>
    </row>
    <row r="52" spans="1:13" ht="16.5" thickBot="1" x14ac:dyDescent="0.3">
      <c r="A52" s="17">
        <v>50</v>
      </c>
      <c r="B52" s="18">
        <v>9.9998900000000009E-3</v>
      </c>
      <c r="C52" s="18">
        <v>7060.35</v>
      </c>
      <c r="D52" s="18">
        <v>1097.56</v>
      </c>
      <c r="E52" s="18">
        <v>7145.15</v>
      </c>
      <c r="F52" s="18">
        <v>8.8361499999999999</v>
      </c>
      <c r="G52" s="22">
        <v>2415.15</v>
      </c>
      <c r="H52" s="19">
        <f t="shared" si="6"/>
        <v>3530.1750000000002</v>
      </c>
      <c r="I52" s="14">
        <f t="shared" si="7"/>
        <v>548.78</v>
      </c>
      <c r="J52" s="14">
        <f t="shared" si="8"/>
        <v>3.5301750000000003</v>
      </c>
      <c r="K52" s="15">
        <f t="shared" si="9"/>
        <v>0.54877999999999993</v>
      </c>
      <c r="L52" s="19">
        <f t="shared" si="4"/>
        <v>3.5301750000000003</v>
      </c>
      <c r="M52" s="15">
        <f t="shared" si="5"/>
        <v>0.54877999999999993</v>
      </c>
    </row>
  </sheetData>
  <mergeCells count="1">
    <mergeCell ref="A1:M1"/>
  </mergeCells>
  <conditionalFormatting sqref="L3:M5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2</vt:i4>
      </vt:variant>
    </vt:vector>
  </HeadingPairs>
  <TitlesOfParts>
    <vt:vector size="10" baseType="lpstr">
      <vt:lpstr>Data_PEIS_Nyquist_WO3</vt:lpstr>
      <vt:lpstr>Data_PEIS_Nyquist_0.001 M Mob</vt:lpstr>
      <vt:lpstr>Data_PEIS_Nyquist_0.01 M Mob</vt:lpstr>
      <vt:lpstr>Data_PEIS_Nyquist_0.1 M Mob</vt:lpstr>
      <vt:lpstr>Data_PEIS_Nyquist_TiO2</vt:lpstr>
      <vt:lpstr>DataPEIS_Nyquist_0.001MZn(NO3)2</vt:lpstr>
      <vt:lpstr>DataPEIS_Nyquist_0.005MZn(NO3)2</vt:lpstr>
      <vt:lpstr>Data_PEIS_Nyquist_0.01MZn(NO3)2</vt:lpstr>
      <vt:lpstr>Fig. PEIS_Nyquist_WO3+Mob</vt:lpstr>
      <vt:lpstr>Fig.PEIS_Nyquist_TiO2_Zn(NO3)2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Niemand</dc:creator>
  <cp:lastModifiedBy>Usuario</cp:lastModifiedBy>
  <dcterms:created xsi:type="dcterms:W3CDTF">2015-06-05T18:19:34Z</dcterms:created>
  <dcterms:modified xsi:type="dcterms:W3CDTF">2024-07-30T23:04:43Z</dcterms:modified>
</cp:coreProperties>
</file>