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/>
  </bookViews>
  <sheets>
    <sheet name="VAN" sheetId="2" r:id="rId1"/>
  </sheets>
  <definedNames>
    <definedName name="solver_adj" localSheetId="0" hidden="1">VAN!$G$2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VAN!$F$2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D3" i="2"/>
  <c r="D4"/>
  <c r="D5"/>
  <c r="D6"/>
  <c r="D7"/>
  <c r="D8"/>
  <c r="D9"/>
  <c r="D10"/>
  <c r="D11"/>
  <c r="D12"/>
  <c r="D13"/>
  <c r="D14"/>
  <c r="D15"/>
  <c r="D16"/>
  <c r="D17"/>
  <c r="D18"/>
  <c r="D19"/>
  <c r="D20"/>
  <c r="D21"/>
  <c r="D2"/>
  <c r="E2"/>
  <c r="C3" s="1"/>
  <c r="B3"/>
  <c r="B4" l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E3"/>
  <c r="C4" s="1"/>
  <c r="F2" l="1"/>
  <c r="E4" l="1"/>
  <c r="C5" s="1"/>
  <c r="E5" s="1"/>
  <c r="C6" l="1"/>
  <c r="E6" s="1"/>
  <c r="C7" s="1"/>
  <c r="E7" s="1"/>
  <c r="C8" s="1"/>
  <c r="E8" s="1"/>
  <c r="C9" l="1"/>
  <c r="E9" s="1"/>
  <c r="C10" l="1"/>
  <c r="E10" s="1"/>
  <c r="C11" l="1"/>
  <c r="E11" s="1"/>
  <c r="C12" l="1"/>
  <c r="E12" s="1"/>
  <c r="C13" l="1"/>
  <c r="E13" s="1"/>
  <c r="C14" l="1"/>
  <c r="E14" s="1"/>
  <c r="C15" l="1"/>
  <c r="E15" s="1"/>
  <c r="C16" l="1"/>
  <c r="E16" s="1"/>
  <c r="C17" l="1"/>
  <c r="E17" s="1"/>
  <c r="C18" l="1"/>
  <c r="E18" s="1"/>
  <c r="C19" l="1"/>
  <c r="E19" s="1"/>
  <c r="C20" l="1"/>
  <c r="E20" s="1"/>
  <c r="C21" l="1"/>
  <c r="E21" s="1"/>
</calcChain>
</file>

<file path=xl/sharedStrings.xml><?xml version="1.0" encoding="utf-8"?>
<sst xmlns="http://schemas.openxmlformats.org/spreadsheetml/2006/main" count="7" uniqueCount="7">
  <si>
    <t>F caja anual</t>
  </si>
  <si>
    <t>Año</t>
  </si>
  <si>
    <t>VAN</t>
  </si>
  <si>
    <t>TIR</t>
  </si>
  <si>
    <t>Interes</t>
  </si>
  <si>
    <t>N</t>
  </si>
  <si>
    <t>Deuda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</si>
</sst>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 applyAlignment="1">
      <alignment horizontal="center" vertical="top"/>
    </xf>
    <xf numFmtId="2" fontId="0" fillId="0" borderId="0" xfId="0" applyNumberFormat="1"/>
    <xf numFmtId="2" fontId="0" fillId="0" borderId="0" xfId="0" applyNumberFormat="1" applyAlignment="1">
      <alignment vertical="top"/>
    </xf>
    <xf numFmtId="1" fontId="0" fillId="0" borderId="0" xfId="0" applyNumberFormat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2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zoomScale="130" zoomScaleNormal="130" workbookViewId="0">
      <selection activeCell="E9" sqref="A6:E9"/>
    </sheetView>
  </sheetViews>
  <sheetFormatPr baseColWidth="10" defaultColWidth="5.85546875" defaultRowHeight="15"/>
  <cols>
    <col min="1" max="1" width="7" style="4" bestFit="1" customWidth="1"/>
    <col min="2" max="5" width="14.140625" style="1" customWidth="1"/>
    <col min="6" max="6" width="27.85546875" style="1" customWidth="1"/>
    <col min="7" max="7" width="14.85546875" style="1" customWidth="1"/>
    <col min="8" max="8" width="5.85546875" style="1" customWidth="1"/>
    <col min="9" max="16384" width="5.85546875" style="1"/>
  </cols>
  <sheetData>
    <row r="1" spans="1:8">
      <c r="A1" s="4" t="s">
        <v>1</v>
      </c>
      <c r="B1" s="1" t="s">
        <v>0</v>
      </c>
      <c r="C1" s="1" t="s">
        <v>6</v>
      </c>
      <c r="D1" s="1" t="s">
        <v>5</v>
      </c>
      <c r="E1" s="1" t="s">
        <v>2</v>
      </c>
      <c r="F1" s="5" t="s">
        <v>3</v>
      </c>
      <c r="G1" s="6" t="s">
        <v>4</v>
      </c>
      <c r="H1" s="6"/>
    </row>
    <row r="2" spans="1:8">
      <c r="A2" s="4">
        <v>1</v>
      </c>
      <c r="B2">
        <v>78545.45</v>
      </c>
      <c r="C2" s="2">
        <v>-429181.14</v>
      </c>
      <c r="D2" s="1">
        <f>(B2/(1+0.05861)^A2)</f>
        <v>74196.776905564839</v>
      </c>
      <c r="E2" s="1">
        <f>C2+D2</f>
        <v>-354984.36309443519</v>
      </c>
      <c r="F2" s="6" t="e">
        <f>C2+((B2/(1+G2))^A2)+((B3/(1+G2))^A3)+((B4/(1+G2))^A4)+((B5/(1+G2))^A5)+((B6/(1+G2))^A6)+((B7/(1+G2))^A7)+((B8/(1+G2))^A8)+((B9/(1+G2))^A9)+((B10/(1+G2))^A10)+((B11/(1+G2))^A11)+((B12/(1+G2))^A12)+((B13/(1+G2))^A13)+((B14/(1+G2))^A14)+((B15/(1+G2))^A15)+((B16/(1+G2))^A16)+((B17/(1+G2))^A17)+((B18/(1+G2))^A18)+((B19/(1+G2))^A19)+((B20/(1+G2))^A20)+((B21/(1+G2))^A21)+((B22/(1+G2))^A22)+((B23/(1+G2))^A23)+((B23/(1+G2))^A23)+((B24/(1+G2))^A24)+((B25/(1+G2))^A25)+((B25/(1+G2))^A25)+((B26/(1+G2))^A26)+((B27/(1+G2))^A27)+((B28/(1+G2))^A28)+((B29/(1+G2))^A29)+((B30/(1+G2))^A30)+((B31/(1+G2))^A31)</f>
        <v>#NUM!</v>
      </c>
      <c r="G2" s="7">
        <v>10206.843100934635</v>
      </c>
      <c r="H2" s="5"/>
    </row>
    <row r="3" spans="1:8">
      <c r="A3" s="4">
        <v>2</v>
      </c>
      <c r="B3" s="1">
        <f>B2+B2*0.01</f>
        <v>79330.904500000004</v>
      </c>
      <c r="C3" s="1">
        <f>E2</f>
        <v>-354984.36309443519</v>
      </c>
      <c r="D3" s="1">
        <f t="shared" ref="D3:D21" si="0">(B3/(1+0.05861)^A3)</f>
        <v>70789.757015917567</v>
      </c>
      <c r="E3" s="1">
        <f>C3+D3</f>
        <v>-284194.60607851762</v>
      </c>
      <c r="F3" s="6"/>
      <c r="G3" s="8">
        <v>6.2E-2</v>
      </c>
      <c r="H3" s="8"/>
    </row>
    <row r="4" spans="1:8">
      <c r="A4" s="4">
        <v>3</v>
      </c>
      <c r="B4" s="1">
        <f t="shared" ref="B4:B30" si="1">B3+B3*0.01</f>
        <v>80124.213545000006</v>
      </c>
      <c r="C4" s="1">
        <f t="shared" ref="C4:C30" si="2">E3</f>
        <v>-284194.60607851762</v>
      </c>
      <c r="D4" s="1">
        <f t="shared" si="0"/>
        <v>67539.183066546451</v>
      </c>
      <c r="E4" s="1">
        <f t="shared" ref="E4:E30" si="3">C4+D4</f>
        <v>-216655.42301197117</v>
      </c>
      <c r="F4" s="6"/>
      <c r="G4" s="5"/>
      <c r="H4" s="5"/>
    </row>
    <row r="5" spans="1:8">
      <c r="A5" s="4">
        <v>4</v>
      </c>
      <c r="B5" s="1">
        <f t="shared" si="1"/>
        <v>80925.455680450003</v>
      </c>
      <c r="C5" s="1">
        <f t="shared" si="2"/>
        <v>-216655.42301197117</v>
      </c>
      <c r="D5" s="1">
        <f t="shared" si="0"/>
        <v>64437.871262515859</v>
      </c>
      <c r="E5" s="1">
        <f t="shared" si="3"/>
        <v>-152217.55174945531</v>
      </c>
      <c r="F5" s="6"/>
      <c r="G5" s="5"/>
      <c r="H5" s="5"/>
    </row>
    <row r="6" spans="1:8">
      <c r="A6" s="4">
        <v>5</v>
      </c>
      <c r="B6" s="1">
        <f t="shared" si="1"/>
        <v>81734.710237254505</v>
      </c>
      <c r="C6" s="1">
        <f t="shared" si="2"/>
        <v>-152217.55174945531</v>
      </c>
      <c r="D6" s="1">
        <f t="shared" si="0"/>
        <v>61478.967679448535</v>
      </c>
      <c r="E6" s="1">
        <f t="shared" si="3"/>
        <v>-90738.584070006764</v>
      </c>
      <c r="F6" s="3"/>
    </row>
    <row r="7" spans="1:8">
      <c r="A7" s="4">
        <v>6</v>
      </c>
      <c r="B7" s="1">
        <f t="shared" si="1"/>
        <v>82552.057339627048</v>
      </c>
      <c r="C7" s="1">
        <f t="shared" si="2"/>
        <v>-90738.584070006764</v>
      </c>
      <c r="D7" s="1">
        <f t="shared" si="0"/>
        <v>58655.933116296867</v>
      </c>
      <c r="E7" s="1">
        <f t="shared" si="3"/>
        <v>-32082.650953709897</v>
      </c>
      <c r="F7" s="3"/>
    </row>
    <row r="8" spans="1:8">
      <c r="A8" s="4">
        <v>7</v>
      </c>
      <c r="B8" s="1">
        <f t="shared" si="1"/>
        <v>83377.577913023313</v>
      </c>
      <c r="C8" s="1">
        <f t="shared" si="2"/>
        <v>-32082.650953709897</v>
      </c>
      <c r="D8" s="1">
        <f t="shared" si="0"/>
        <v>55962.528643655198</v>
      </c>
      <c r="E8" s="1">
        <f t="shared" si="3"/>
        <v>23879.877689945301</v>
      </c>
      <c r="F8" s="3"/>
    </row>
    <row r="9" spans="1:8">
      <c r="A9" s="4">
        <v>8</v>
      </c>
      <c r="B9" s="1">
        <f t="shared" si="1"/>
        <v>84211.353692153541</v>
      </c>
      <c r="C9" s="1">
        <f t="shared" si="2"/>
        <v>23879.877689945301</v>
      </c>
      <c r="D9" s="1">
        <f t="shared" si="0"/>
        <v>53392.801815675026</v>
      </c>
      <c r="E9" s="1">
        <f t="shared" si="3"/>
        <v>77272.679505620326</v>
      </c>
      <c r="F9" s="3"/>
    </row>
    <row r="10" spans="1:8">
      <c r="A10" s="4">
        <v>9</v>
      </c>
      <c r="B10" s="1">
        <f t="shared" si="1"/>
        <v>85053.467229075075</v>
      </c>
      <c r="C10" s="1">
        <f t="shared" si="2"/>
        <v>77272.679505620326</v>
      </c>
      <c r="D10" s="1">
        <f t="shared" si="0"/>
        <v>50941.073515111115</v>
      </c>
      <c r="E10" s="1">
        <f t="shared" si="3"/>
        <v>128213.75302073144</v>
      </c>
      <c r="F10" s="3"/>
    </row>
    <row r="11" spans="1:8">
      <c r="A11" s="4">
        <v>10</v>
      </c>
      <c r="B11" s="1">
        <f t="shared" si="1"/>
        <v>85904.001901365831</v>
      </c>
      <c r="C11" s="1">
        <f t="shared" si="2"/>
        <v>128213.75302073144</v>
      </c>
      <c r="D11" s="1">
        <f t="shared" si="0"/>
        <v>48601.925402426037</v>
      </c>
      <c r="E11" s="1">
        <f t="shared" si="3"/>
        <v>176815.67842315749</v>
      </c>
      <c r="F11" s="3"/>
    </row>
    <row r="12" spans="1:8">
      <c r="A12" s="4">
        <v>11</v>
      </c>
      <c r="B12" s="1">
        <f t="shared" si="1"/>
        <v>86763.041920379488</v>
      </c>
      <c r="C12" s="1">
        <f t="shared" si="2"/>
        <v>176815.67842315749</v>
      </c>
      <c r="D12" s="1">
        <f t="shared" si="0"/>
        <v>46370.187941215649</v>
      </c>
      <c r="E12" s="1">
        <f t="shared" si="3"/>
        <v>223185.86636437313</v>
      </c>
      <c r="F12" s="3"/>
    </row>
    <row r="13" spans="1:8">
      <c r="A13" s="4">
        <v>12</v>
      </c>
      <c r="B13" s="1">
        <f t="shared" si="1"/>
        <v>87630.672339583281</v>
      </c>
      <c r="C13" s="1">
        <f t="shared" si="2"/>
        <v>223185.86636437313</v>
      </c>
      <c r="D13" s="1">
        <f t="shared" si="0"/>
        <v>44240.928973491464</v>
      </c>
      <c r="E13" s="1">
        <f t="shared" si="3"/>
        <v>267426.79533786461</v>
      </c>
      <c r="F13" s="3"/>
    </row>
    <row r="14" spans="1:8">
      <c r="A14" s="4">
        <v>13</v>
      </c>
      <c r="B14" s="1">
        <f t="shared" si="1"/>
        <v>88506.97906297911</v>
      </c>
      <c r="C14" s="1">
        <f t="shared" si="2"/>
        <v>267426.79533786461</v>
      </c>
      <c r="D14" s="1">
        <f t="shared" si="0"/>
        <v>42209.442819571304</v>
      </c>
      <c r="E14" s="1">
        <f t="shared" si="3"/>
        <v>309636.2381574359</v>
      </c>
      <c r="F14" s="3"/>
    </row>
    <row r="15" spans="1:8">
      <c r="A15" s="4">
        <v>14</v>
      </c>
      <c r="B15" s="1">
        <f t="shared" si="1"/>
        <v>89392.048853608896</v>
      </c>
      <c r="C15" s="1">
        <f t="shared" si="2"/>
        <v>309636.2381574359</v>
      </c>
      <c r="D15" s="1">
        <f t="shared" si="0"/>
        <v>40271.239878488785</v>
      </c>
      <c r="E15" s="1">
        <f t="shared" si="3"/>
        <v>349907.47803592467</v>
      </c>
      <c r="F15" s="3"/>
    </row>
    <row r="16" spans="1:8">
      <c r="A16" s="4">
        <v>15</v>
      </c>
      <c r="B16" s="1">
        <f t="shared" si="1"/>
        <v>90285.969342144992</v>
      </c>
      <c r="C16" s="1">
        <f t="shared" si="2"/>
        <v>349907.47803592467</v>
      </c>
      <c r="D16" s="1">
        <f t="shared" si="0"/>
        <v>38422.036705938612</v>
      </c>
      <c r="E16" s="1">
        <f t="shared" si="3"/>
        <v>388329.5147418633</v>
      </c>
      <c r="F16" s="3"/>
    </row>
    <row r="17" spans="1:6">
      <c r="A17" s="4">
        <v>16</v>
      </c>
      <c r="B17" s="1">
        <f t="shared" si="1"/>
        <v>91188.829035566436</v>
      </c>
      <c r="C17" s="1">
        <f t="shared" si="2"/>
        <v>388329.5147418633</v>
      </c>
      <c r="D17" s="1">
        <f t="shared" si="0"/>
        <v>36657.746547829694</v>
      </c>
      <c r="E17" s="1">
        <f t="shared" si="3"/>
        <v>424987.26128969301</v>
      </c>
      <c r="F17" s="3"/>
    </row>
    <row r="18" spans="1:6">
      <c r="A18" s="4">
        <v>17</v>
      </c>
      <c r="B18" s="1">
        <f t="shared" si="1"/>
        <v>92100.717325922102</v>
      </c>
      <c r="C18" s="1">
        <f t="shared" si="2"/>
        <v>424987.26128969301</v>
      </c>
      <c r="D18" s="1">
        <f t="shared" si="0"/>
        <v>34974.470308525328</v>
      </c>
      <c r="E18" s="1">
        <f t="shared" si="3"/>
        <v>459961.73159821832</v>
      </c>
      <c r="F18" s="3"/>
    </row>
    <row r="19" spans="1:6">
      <c r="A19" s="4">
        <v>18</v>
      </c>
      <c r="B19" s="1">
        <f t="shared" si="1"/>
        <v>93021.72449918132</v>
      </c>
      <c r="C19" s="1">
        <f t="shared" si="2"/>
        <v>459961.73159821832</v>
      </c>
      <c r="D19" s="1">
        <f t="shared" si="0"/>
        <v>33368.487933809978</v>
      </c>
      <c r="E19" s="1">
        <f t="shared" si="3"/>
        <v>493330.21953202831</v>
      </c>
      <c r="F19" s="3"/>
    </row>
    <row r="20" spans="1:6">
      <c r="A20" s="4">
        <v>19</v>
      </c>
      <c r="B20" s="1">
        <f t="shared" si="1"/>
        <v>93951.941744173135</v>
      </c>
      <c r="C20" s="1">
        <f t="shared" si="2"/>
        <v>493330.21953202831</v>
      </c>
      <c r="D20" s="1">
        <f t="shared" si="0"/>
        <v>31836.250189539183</v>
      </c>
      <c r="E20" s="1">
        <f t="shared" si="3"/>
        <v>525166.46972156747</v>
      </c>
      <c r="F20" s="3"/>
    </row>
    <row r="21" spans="1:6">
      <c r="A21" s="4">
        <v>20</v>
      </c>
      <c r="B21" s="1">
        <f t="shared" si="1"/>
        <v>94891.461161614861</v>
      </c>
      <c r="C21" s="1">
        <f t="shared" si="2"/>
        <v>525166.46972156747</v>
      </c>
      <c r="D21" s="1">
        <f t="shared" si="0"/>
        <v>30374.37081780313</v>
      </c>
      <c r="E21" s="1">
        <f t="shared" si="3"/>
        <v>555540.84053937055</v>
      </c>
      <c r="F21" s="3"/>
    </row>
    <row r="22" spans="1:6">
      <c r="F22" s="3"/>
    </row>
    <row r="23" spans="1:6">
      <c r="F23" s="3"/>
    </row>
    <row r="24" spans="1:6">
      <c r="F24" s="3"/>
    </row>
    <row r="25" spans="1:6">
      <c r="F25" s="3"/>
    </row>
    <row r="26" spans="1:6">
      <c r="F26" s="3"/>
    </row>
    <row r="27" spans="1:6">
      <c r="F27" s="3"/>
    </row>
    <row r="28" spans="1:6">
      <c r="F28" s="3"/>
    </row>
    <row r="29" spans="1:6">
      <c r="F29" s="3"/>
    </row>
    <row r="30" spans="1:6">
      <c r="F30" s="3"/>
    </row>
    <row r="31" spans="1:6">
      <c r="F31" s="3"/>
    </row>
    <row r="32" spans="1:6">
      <c r="F32" s="3"/>
    </row>
    <row r="33" spans="6:6">
      <c r="F33" s="3"/>
    </row>
    <row r="34" spans="6:6">
      <c r="F34" s="3"/>
    </row>
    <row r="35" spans="6:6">
      <c r="F35" s="3"/>
    </row>
    <row r="36" spans="6:6">
      <c r="F36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Gisbert Verdú</dc:creator>
  <cp:lastModifiedBy>Mauro Gisbert Verdú</cp:lastModifiedBy>
  <dcterms:created xsi:type="dcterms:W3CDTF">2016-07-05T15:02:27Z</dcterms:created>
  <dcterms:modified xsi:type="dcterms:W3CDTF">2016-07-07T23:05:02Z</dcterms:modified>
</cp:coreProperties>
</file>