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3E497758-BADF-4537-8D79-A1C12E3F9EC2}" xr6:coauthVersionLast="47" xr6:coauthVersionMax="47" xr10:uidLastSave="{00000000-0000-0000-0000-000000000000}"/>
  <bookViews>
    <workbookView xWindow="-120" yWindow="-120" windowWidth="28110" windowHeight="16440" xr2:uid="{00000000-000D-0000-FFFF-FFFF00000000}"/>
  </bookViews>
  <sheets>
    <sheet name="ReadMe  (c) Marin-Garcia (2016)" sheetId="1" r:id="rId1"/>
    <sheet name="Simple" sheetId="3" r:id="rId2"/>
    <sheet name="CpCrit" sheetId="4" r:id="rId3"/>
    <sheet name="CPAltCrit1" sheetId="5" r:id="rId4"/>
    <sheet name="CPAltCrit2" sheetId="6" r:id="rId5"/>
    <sheet name="CPAltCrit3" sheetId="7" r:id="rId6"/>
    <sheet name="CPAltCrit4" sheetId="8" r:id="rId7"/>
    <sheet name="CPAltCrit5" sheetId="9" r:id="rId8"/>
    <sheet name="MatrizFinal" sheetId="10" r:id="rId9"/>
  </sheets>
  <definedNames>
    <definedName name="AltCrit2">CPAltCrit2!$D$5:$L$5,CPAltCrit2!$E$6:$L$6,CPAltCrit2!$F$7:$L$7,CPAltCrit2!$G$8:$L$8,CPAltCrit2!$H$9:$L$9,CPAltCrit2!$I$10:$L$10,CPAltCrit2!$J$11:$L$11,CPAltCrit2!$K$12:$L$12,CPAltCrit2!$L$13</definedName>
    <definedName name="AltCrit3">CPAltCrit3!$D$5:$L$5,CPAltCrit3!$E$6:$L$6,CPAltCrit3!$F$7:$L$7,CPAltCrit3!$G$8:$L$8,CPAltCrit3!$H$9:$L$9,CPAltCrit3!$I$10:$L$10,CPAltCrit3!$J$11:$L$11,CPAltCrit3!$K$12:$L$12,CPAltCrit3!$L$13</definedName>
    <definedName name="Altcrit4">CPAltCrit4!$D$5:$L$5,CPAltCrit4!$E$6:$L$6,CPAltCrit4!$F$7:$L$7,CPAltCrit4!$G$8:$L$8,CPAltCrit4!$H$9:$L$9,CPAltCrit4!$I$10:$L$10,CPAltCrit4!$J$11:$L$11,CPAltCrit4!$K$12:$L$12,CPAltCrit4!$L$13</definedName>
    <definedName name="AltCrit5">CPAltCrit5!$D$5:$L$5,CPAltCrit5!$E$6:$L$6,CPAltCrit5!$F$7:$L$7,CPAltCrit5!$G$8:$L$8,CPAltCrit5!$H$9:$L$9,CPAltCrit5!$I$10:$L$10,CPAltCrit5!$J$11:$L$11,CPAltCrit5!$K$12:$L$12,CPAltCrit5!$L$13</definedName>
    <definedName name="AltCrti1">CPAltCrit1!$D$5:$L$5,CPAltCrit1!$E$6:$L$6,CPAltCrit1!$F$7:$L$7,CPAltCrit1!$G$8:$L$8,CPAltCrit1!$H$9:$L$9,CPAltCrit1!$I$10:$L$10,CPAltCrit1!$J$11:$L$11,CPAltCrit1!$K$12:$L$12,CPAltCrit1!$L$13</definedName>
    <definedName name="Crit">CpCrit!$D$4:$G$4,CpCrit!$E$5:$G$5,CpCrit!$F$6:$G$6,CpCrit!$G$7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9" l="1"/>
  <c r="C1" i="8"/>
  <c r="C1" i="7"/>
  <c r="C1" i="5"/>
  <c r="C1" i="6"/>
  <c r="N2" i="10"/>
  <c r="N3" i="10"/>
  <c r="N4" i="10"/>
  <c r="N5" i="10"/>
  <c r="N6" i="10"/>
  <c r="N7" i="10"/>
  <c r="N8" i="10"/>
  <c r="N9" i="10"/>
  <c r="N10" i="10"/>
  <c r="N11" i="10"/>
  <c r="O3" i="10"/>
  <c r="O4" i="10"/>
  <c r="O5" i="10"/>
  <c r="O6" i="10"/>
  <c r="O7" i="10"/>
  <c r="O8" i="10"/>
  <c r="O9" i="10"/>
  <c r="O10" i="10"/>
  <c r="O11" i="10"/>
  <c r="O2" i="10"/>
  <c r="B14" i="9"/>
  <c r="B13" i="9"/>
  <c r="B12" i="9"/>
  <c r="B11" i="9"/>
  <c r="B10" i="9"/>
  <c r="B9" i="9"/>
  <c r="B8" i="9"/>
  <c r="B7" i="9"/>
  <c r="B6" i="9"/>
  <c r="B5" i="9"/>
  <c r="B14" i="8"/>
  <c r="B13" i="8"/>
  <c r="B12" i="8"/>
  <c r="B11" i="8"/>
  <c r="B10" i="8"/>
  <c r="B9" i="8"/>
  <c r="B8" i="8"/>
  <c r="B7" i="8"/>
  <c r="B6" i="8"/>
  <c r="B5" i="8"/>
  <c r="B14" i="7"/>
  <c r="B13" i="7"/>
  <c r="B12" i="7"/>
  <c r="B11" i="7"/>
  <c r="B10" i="7"/>
  <c r="B9" i="7"/>
  <c r="B8" i="7"/>
  <c r="B7" i="7"/>
  <c r="B6" i="7"/>
  <c r="B5" i="7"/>
  <c r="B6" i="6"/>
  <c r="B7" i="6"/>
  <c r="B8" i="6"/>
  <c r="B9" i="6"/>
  <c r="B10" i="6"/>
  <c r="B11" i="6"/>
  <c r="B12" i="6"/>
  <c r="B13" i="6"/>
  <c r="B14" i="6"/>
  <c r="B5" i="6"/>
  <c r="M5" i="9"/>
  <c r="M5" i="8"/>
  <c r="M5" i="7"/>
  <c r="M5" i="6"/>
  <c r="M5" i="5"/>
  <c r="B5" i="10"/>
  <c r="B6" i="10"/>
  <c r="B7" i="10"/>
  <c r="B8" i="10"/>
  <c r="B4" i="10"/>
  <c r="C5" i="4"/>
  <c r="H5" i="4" s="1"/>
  <c r="C6" i="4"/>
  <c r="A5" i="10"/>
  <c r="A6" i="10"/>
  <c r="A7" i="10"/>
  <c r="A8" i="10"/>
  <c r="A4" i="10"/>
  <c r="K14" i="9"/>
  <c r="J14" i="9"/>
  <c r="I14" i="9"/>
  <c r="H14" i="9"/>
  <c r="G14" i="9"/>
  <c r="F14" i="9"/>
  <c r="E14" i="9"/>
  <c r="D14" i="9"/>
  <c r="C14" i="9"/>
  <c r="J13" i="9"/>
  <c r="I13" i="9"/>
  <c r="H13" i="9"/>
  <c r="G13" i="9"/>
  <c r="F13" i="9"/>
  <c r="E13" i="9"/>
  <c r="D13" i="9"/>
  <c r="C13" i="9"/>
  <c r="I12" i="9"/>
  <c r="H12" i="9"/>
  <c r="G12" i="9"/>
  <c r="F12" i="9"/>
  <c r="E12" i="9"/>
  <c r="D12" i="9"/>
  <c r="C12" i="9"/>
  <c r="H11" i="9"/>
  <c r="G11" i="9"/>
  <c r="F11" i="9"/>
  <c r="E11" i="9"/>
  <c r="D11" i="9"/>
  <c r="C11" i="9"/>
  <c r="G10" i="9"/>
  <c r="F10" i="9"/>
  <c r="E10" i="9"/>
  <c r="D10" i="9"/>
  <c r="C10" i="9"/>
  <c r="F9" i="9"/>
  <c r="E9" i="9"/>
  <c r="D9" i="9"/>
  <c r="C9" i="9"/>
  <c r="M9" i="9" s="1"/>
  <c r="E8" i="9"/>
  <c r="D8" i="9"/>
  <c r="C8" i="9"/>
  <c r="D7" i="9"/>
  <c r="C7" i="9"/>
  <c r="M7" i="9" s="1"/>
  <c r="C6" i="9"/>
  <c r="M6" i="9" s="1"/>
  <c r="K14" i="8"/>
  <c r="J14" i="8"/>
  <c r="I14" i="8"/>
  <c r="H14" i="8"/>
  <c r="G14" i="8"/>
  <c r="F14" i="8"/>
  <c r="E14" i="8"/>
  <c r="D14" i="8"/>
  <c r="C14" i="8"/>
  <c r="J13" i="8"/>
  <c r="I13" i="8"/>
  <c r="H13" i="8"/>
  <c r="G13" i="8"/>
  <c r="F13" i="8"/>
  <c r="E13" i="8"/>
  <c r="D13" i="8"/>
  <c r="C13" i="8"/>
  <c r="I12" i="8"/>
  <c r="H12" i="8"/>
  <c r="G12" i="8"/>
  <c r="F12" i="8"/>
  <c r="E12" i="8"/>
  <c r="D12" i="8"/>
  <c r="C12" i="8"/>
  <c r="H11" i="8"/>
  <c r="G11" i="8"/>
  <c r="F11" i="8"/>
  <c r="E11" i="8"/>
  <c r="D11" i="8"/>
  <c r="C11" i="8"/>
  <c r="G10" i="8"/>
  <c r="F10" i="8"/>
  <c r="E10" i="8"/>
  <c r="D10" i="8"/>
  <c r="C10" i="8"/>
  <c r="F9" i="8"/>
  <c r="E9" i="8"/>
  <c r="D9" i="8"/>
  <c r="C9" i="8"/>
  <c r="E8" i="8"/>
  <c r="D8" i="8"/>
  <c r="C8" i="8"/>
  <c r="D7" i="8"/>
  <c r="C7" i="8"/>
  <c r="C6" i="8"/>
  <c r="M6" i="8" s="1"/>
  <c r="K14" i="7"/>
  <c r="J14" i="7"/>
  <c r="I14" i="7"/>
  <c r="H14" i="7"/>
  <c r="G14" i="7"/>
  <c r="F14" i="7"/>
  <c r="E14" i="7"/>
  <c r="D14" i="7"/>
  <c r="C14" i="7"/>
  <c r="J13" i="7"/>
  <c r="I13" i="7"/>
  <c r="H13" i="7"/>
  <c r="G13" i="7"/>
  <c r="F13" i="7"/>
  <c r="E13" i="7"/>
  <c r="D13" i="7"/>
  <c r="C13" i="7"/>
  <c r="I12" i="7"/>
  <c r="H12" i="7"/>
  <c r="G12" i="7"/>
  <c r="F12" i="7"/>
  <c r="E12" i="7"/>
  <c r="D12" i="7"/>
  <c r="C12" i="7"/>
  <c r="M12" i="7" s="1"/>
  <c r="H11" i="7"/>
  <c r="G11" i="7"/>
  <c r="F11" i="7"/>
  <c r="E11" i="7"/>
  <c r="D11" i="7"/>
  <c r="C11" i="7"/>
  <c r="G10" i="7"/>
  <c r="F10" i="7"/>
  <c r="E10" i="7"/>
  <c r="D10" i="7"/>
  <c r="M10" i="7" s="1"/>
  <c r="C10" i="7"/>
  <c r="F9" i="7"/>
  <c r="E9" i="7"/>
  <c r="D9" i="7"/>
  <c r="C9" i="7"/>
  <c r="E8" i="7"/>
  <c r="D8" i="7"/>
  <c r="C8" i="7"/>
  <c r="D7" i="7"/>
  <c r="C7" i="7"/>
  <c r="C6" i="7"/>
  <c r="M6" i="7" s="1"/>
  <c r="K14" i="6"/>
  <c r="J14" i="6"/>
  <c r="I14" i="6"/>
  <c r="H14" i="6"/>
  <c r="G14" i="6"/>
  <c r="F14" i="6"/>
  <c r="E14" i="6"/>
  <c r="D14" i="6"/>
  <c r="C14" i="6"/>
  <c r="M14" i="6" s="1"/>
  <c r="J13" i="6"/>
  <c r="I13" i="6"/>
  <c r="H13" i="6"/>
  <c r="G13" i="6"/>
  <c r="F13" i="6"/>
  <c r="E13" i="6"/>
  <c r="D13" i="6"/>
  <c r="C13" i="6"/>
  <c r="I12" i="6"/>
  <c r="H12" i="6"/>
  <c r="G12" i="6"/>
  <c r="F12" i="6"/>
  <c r="E12" i="6"/>
  <c r="D12" i="6"/>
  <c r="C12" i="6"/>
  <c r="H11" i="6"/>
  <c r="G11" i="6"/>
  <c r="F11" i="6"/>
  <c r="E11" i="6"/>
  <c r="D11" i="6"/>
  <c r="C11" i="6"/>
  <c r="G10" i="6"/>
  <c r="F10" i="6"/>
  <c r="E10" i="6"/>
  <c r="D10" i="6"/>
  <c r="C10" i="6"/>
  <c r="F9" i="6"/>
  <c r="E9" i="6"/>
  <c r="D9" i="6"/>
  <c r="C9" i="6"/>
  <c r="E8" i="6"/>
  <c r="D8" i="6"/>
  <c r="C8" i="6"/>
  <c r="D7" i="6"/>
  <c r="C7" i="6"/>
  <c r="C6" i="6"/>
  <c r="M6" i="6" s="1"/>
  <c r="K14" i="5"/>
  <c r="F14" i="5"/>
  <c r="F13" i="5"/>
  <c r="F12" i="5"/>
  <c r="F11" i="5"/>
  <c r="F10" i="5"/>
  <c r="F9" i="5"/>
  <c r="J14" i="5"/>
  <c r="J13" i="5"/>
  <c r="I14" i="5"/>
  <c r="I13" i="5"/>
  <c r="I12" i="5"/>
  <c r="H14" i="5"/>
  <c r="H13" i="5"/>
  <c r="H12" i="5"/>
  <c r="H11" i="5"/>
  <c r="G14" i="5"/>
  <c r="G13" i="5"/>
  <c r="G12" i="5"/>
  <c r="G11" i="5"/>
  <c r="G10" i="5"/>
  <c r="E14" i="5"/>
  <c r="D14" i="5"/>
  <c r="C14" i="5"/>
  <c r="E13" i="5"/>
  <c r="D13" i="5"/>
  <c r="C13" i="5"/>
  <c r="E12" i="5"/>
  <c r="D12" i="5"/>
  <c r="C12" i="5"/>
  <c r="E11" i="5"/>
  <c r="D11" i="5"/>
  <c r="C11" i="5"/>
  <c r="E10" i="5"/>
  <c r="D10" i="5"/>
  <c r="C10" i="5"/>
  <c r="M10" i="5" s="1"/>
  <c r="E9" i="5"/>
  <c r="D9" i="5"/>
  <c r="C9" i="5"/>
  <c r="E8" i="5"/>
  <c r="D8" i="5"/>
  <c r="C8" i="5"/>
  <c r="D7" i="5"/>
  <c r="C7" i="5"/>
  <c r="M7" i="5" s="1"/>
  <c r="C6" i="5"/>
  <c r="M6" i="5" s="1"/>
  <c r="F8" i="4"/>
  <c r="E8" i="4"/>
  <c r="D8" i="4"/>
  <c r="C8" i="4"/>
  <c r="E7" i="4"/>
  <c r="D7" i="4"/>
  <c r="C7" i="4"/>
  <c r="D6" i="4"/>
  <c r="H4" i="4"/>
  <c r="R1" i="3"/>
  <c r="N3" i="3" s="1"/>
  <c r="C3" i="3" a="1"/>
  <c r="C3" i="3" s="1"/>
  <c r="M12" i="6" l="1"/>
  <c r="M12" i="5"/>
  <c r="M14" i="5"/>
  <c r="M10" i="6"/>
  <c r="M8" i="9"/>
  <c r="M15" i="9" s="1"/>
  <c r="M14" i="9"/>
  <c r="M12" i="9"/>
  <c r="M11" i="7"/>
  <c r="M11" i="6"/>
  <c r="M11" i="5"/>
  <c r="M13" i="6"/>
  <c r="M10" i="9"/>
  <c r="M13" i="9"/>
  <c r="M10" i="8"/>
  <c r="M11" i="9"/>
  <c r="M14" i="7"/>
  <c r="M13" i="8"/>
  <c r="M14" i="8"/>
  <c r="M13" i="5"/>
  <c r="M13" i="7"/>
  <c r="M11" i="8"/>
  <c r="M12" i="8"/>
  <c r="M7" i="6"/>
  <c r="M9" i="5"/>
  <c r="M9" i="8"/>
  <c r="M9" i="7"/>
  <c r="M9" i="6"/>
  <c r="M8" i="6"/>
  <c r="M8" i="8"/>
  <c r="M7" i="8"/>
  <c r="M8" i="7"/>
  <c r="M7" i="7"/>
  <c r="M8" i="5"/>
  <c r="H6" i="4"/>
  <c r="H7" i="4"/>
  <c r="H8" i="4"/>
  <c r="J3" i="3"/>
  <c r="F3" i="3"/>
  <c r="M3" i="3"/>
  <c r="I3" i="3"/>
  <c r="E3" i="3"/>
  <c r="L3" i="3"/>
  <c r="H3" i="3"/>
  <c r="D3" i="3"/>
  <c r="K3" i="3"/>
  <c r="G3" i="3"/>
  <c r="N26" i="3" l="1" a="1"/>
  <c r="N26" i="3" s="1"/>
  <c r="N5" i="3" a="1"/>
  <c r="N5" i="3" s="1"/>
  <c r="M15" i="8"/>
  <c r="N9" i="8" s="1"/>
  <c r="M15" i="6"/>
  <c r="N7" i="6" s="1"/>
  <c r="M15" i="7"/>
  <c r="N10" i="7" s="1"/>
  <c r="N13" i="9"/>
  <c r="N9" i="9"/>
  <c r="N5" i="9"/>
  <c r="N6" i="9"/>
  <c r="N12" i="9"/>
  <c r="N8" i="9"/>
  <c r="N10" i="9"/>
  <c r="N11" i="9"/>
  <c r="N7" i="9"/>
  <c r="N14" i="9"/>
  <c r="M15" i="5"/>
  <c r="N9" i="5" s="1"/>
  <c r="H9" i="4"/>
  <c r="I7" i="4" s="1"/>
  <c r="N22" i="3" a="1"/>
  <c r="N22" i="3" s="1"/>
  <c r="N25" i="3" a="1"/>
  <c r="N25" i="3" s="1"/>
  <c r="N20" i="3" a="1"/>
  <c r="N20" i="3" s="1"/>
  <c r="N27" i="3" a="1"/>
  <c r="N27" i="3" s="1"/>
  <c r="N10" i="3" a="1"/>
  <c r="N10" i="3" s="1"/>
  <c r="N8" i="3" a="1"/>
  <c r="N8" i="3" s="1"/>
  <c r="N12" i="3" a="1"/>
  <c r="N12" i="3" s="1"/>
  <c r="N4" i="3" a="1"/>
  <c r="N4" i="3" s="1"/>
  <c r="N19" i="3" a="1"/>
  <c r="N19" i="3" s="1"/>
  <c r="N11" i="3" a="1"/>
  <c r="N11" i="3" s="1"/>
  <c r="N9" i="3" a="1"/>
  <c r="N9" i="3" s="1"/>
  <c r="N23" i="3" a="1"/>
  <c r="N23" i="3" s="1"/>
  <c r="N18" i="3" a="1"/>
  <c r="N18" i="3" s="1"/>
  <c r="N13" i="3" a="1"/>
  <c r="N13" i="3" s="1"/>
  <c r="N14" i="3" a="1"/>
  <c r="N14" i="3" s="1"/>
  <c r="N6" i="3" a="1"/>
  <c r="N6" i="3" s="1"/>
  <c r="N21" i="3" a="1"/>
  <c r="N21" i="3" s="1"/>
  <c r="N16" i="3" a="1"/>
  <c r="N16" i="3" s="1"/>
  <c r="N17" i="3" a="1"/>
  <c r="N17" i="3" s="1"/>
  <c r="N7" i="3" a="1"/>
  <c r="N7" i="3" s="1"/>
  <c r="N24" i="3" a="1"/>
  <c r="N24" i="3" s="1"/>
  <c r="N15" i="3" a="1"/>
  <c r="N15" i="3" s="1"/>
  <c r="N6" i="8" l="1"/>
  <c r="D7" i="10" s="1"/>
  <c r="N11" i="8"/>
  <c r="I7" i="10" s="1"/>
  <c r="N14" i="8"/>
  <c r="L7" i="10" s="1"/>
  <c r="N12" i="8"/>
  <c r="J7" i="10" s="1"/>
  <c r="N10" i="8"/>
  <c r="H7" i="10" s="1"/>
  <c r="N8" i="8"/>
  <c r="F7" i="10" s="1"/>
  <c r="N7" i="8"/>
  <c r="E7" i="10" s="1"/>
  <c r="N13" i="8"/>
  <c r="K7" i="10" s="1"/>
  <c r="N5" i="8"/>
  <c r="C7" i="10" s="1"/>
  <c r="N13" i="6"/>
  <c r="N10" i="6"/>
  <c r="N8" i="6"/>
  <c r="N5" i="6"/>
  <c r="N11" i="6"/>
  <c r="N14" i="6"/>
  <c r="N6" i="6"/>
  <c r="N9" i="6"/>
  <c r="N12" i="6"/>
  <c r="N9" i="7"/>
  <c r="N14" i="7"/>
  <c r="N8" i="7"/>
  <c r="N13" i="7"/>
  <c r="N7" i="7"/>
  <c r="N12" i="7"/>
  <c r="N6" i="7"/>
  <c r="N11" i="7"/>
  <c r="N5" i="7"/>
  <c r="G7" i="10"/>
  <c r="N11" i="5"/>
  <c r="N7" i="5"/>
  <c r="N10" i="5"/>
  <c r="N8" i="5"/>
  <c r="N13" i="5"/>
  <c r="N6" i="5"/>
  <c r="N12" i="5"/>
  <c r="N5" i="5"/>
  <c r="N14" i="5"/>
  <c r="I8" i="4"/>
  <c r="C8" i="10" s="1"/>
  <c r="I6" i="4"/>
  <c r="I5" i="4"/>
  <c r="E5" i="10" s="1"/>
  <c r="I4" i="4"/>
  <c r="C4" i="10" l="1"/>
  <c r="I5" i="10"/>
  <c r="K5" i="10"/>
  <c r="F5" i="10"/>
  <c r="L5" i="10"/>
  <c r="H5" i="10"/>
  <c r="D5" i="10"/>
  <c r="G5" i="10"/>
  <c r="J5" i="10"/>
  <c r="C5" i="10"/>
  <c r="L6" i="10"/>
  <c r="H6" i="10"/>
  <c r="D6" i="10"/>
  <c r="F6" i="10"/>
  <c r="I6" i="10"/>
  <c r="K6" i="10"/>
  <c r="G6" i="10"/>
  <c r="J6" i="10"/>
  <c r="E6" i="10"/>
  <c r="J8" i="10"/>
  <c r="F8" i="10"/>
  <c r="G8" i="10"/>
  <c r="I8" i="10"/>
  <c r="E8" i="10"/>
  <c r="L8" i="10"/>
  <c r="H8" i="10"/>
  <c r="D8" i="10"/>
  <c r="K8" i="10"/>
  <c r="C6" i="10"/>
  <c r="I4" i="10"/>
  <c r="E4" i="10"/>
  <c r="J4" i="10"/>
  <c r="L4" i="10"/>
  <c r="H4" i="10"/>
  <c r="D4" i="10"/>
  <c r="K4" i="10"/>
  <c r="G4" i="10"/>
  <c r="F4" i="10"/>
  <c r="D9" i="10" l="1"/>
  <c r="E9" i="10"/>
  <c r="F9" i="10"/>
  <c r="H9" i="10"/>
  <c r="C9" i="10"/>
  <c r="I9" i="10"/>
  <c r="G9" i="10"/>
  <c r="L9" i="10"/>
  <c r="K9" i="10"/>
  <c r="J9" i="10"/>
  <c r="P2" i="10" l="1" a="1"/>
  <c r="P8" i="10" s="1"/>
  <c r="P10" i="10" l="1"/>
  <c r="P9" i="10"/>
  <c r="P7" i="10"/>
  <c r="P4" i="10"/>
  <c r="P5" i="10"/>
  <c r="P6" i="10"/>
  <c r="P3" i="10"/>
  <c r="P2" i="10"/>
  <c r="P11" i="10"/>
</calcChain>
</file>

<file path=xl/sharedStrings.xml><?xml version="1.0" encoding="utf-8"?>
<sst xmlns="http://schemas.openxmlformats.org/spreadsheetml/2006/main" count="358" uniqueCount="126">
  <si>
    <t>Ponderado</t>
  </si>
  <si>
    <t>Peso</t>
  </si>
  <si>
    <t>Leyendacriterios:</t>
  </si>
  <si>
    <t>Descripciondelcriterio</t>
  </si>
  <si>
    <t>i           </t>
  </si>
  <si>
    <t>ii.           </t>
  </si>
  <si>
    <t>iii.           </t>
  </si>
  <si>
    <t>iv. </t>
  </si>
  <si>
    <t>v.           </t>
  </si>
  <si>
    <t>vi.           </t>
  </si>
  <si>
    <t>vii.           </t>
  </si>
  <si>
    <t>viii.           </t>
  </si>
  <si>
    <t>ix.</t>
  </si>
  <si>
    <t>x.   </t>
  </si>
  <si>
    <t>xi.      </t>
  </si>
  <si>
    <t>Alternativas                                          %Peso</t>
  </si>
  <si>
    <t>Método simple</t>
  </si>
  <si>
    <t>Comparación pareada sencilla con 5 criterios y 7 alternativas como máximo</t>
  </si>
  <si>
    <t>Matriz de criterios</t>
  </si>
  <si>
    <t>Comparación alternativas criterio 1</t>
  </si>
  <si>
    <t>Comparación alternativas criterio 2</t>
  </si>
  <si>
    <t>Comparación alternativas criterio 3</t>
  </si>
  <si>
    <t>Comparación alternativas criterio 4</t>
  </si>
  <si>
    <t>Comparación alternativas criterio 5</t>
  </si>
  <si>
    <t>Matriz de resultados</t>
  </si>
  <si>
    <t>Referencia:</t>
  </si>
  <si>
    <t>Winter, R. S. (2000). Manual de trabajo en equipo. Madrid: Díaz de Santos.</t>
  </si>
  <si>
    <t>Juan A. Marin-Garcia</t>
  </si>
  <si>
    <t>Matriz 1: peso de criterios</t>
  </si>
  <si>
    <t>Criterios  x Criterios</t>
  </si>
  <si>
    <t>-</t>
  </si>
  <si>
    <t>Suma del total fila</t>
  </si>
  <si>
    <t>--------</t>
  </si>
  <si>
    <t>Cómo se rellena la celda sombreada:</t>
  </si>
  <si>
    <t>1: El  “criterio i” (fila) es un criterio mucho menos importante que el “criterio ii” (columna)</t>
  </si>
  <si>
    <t>2: El  “criterio i” (fila) es un criterio menos importante que el “criterio ii” (columna)</t>
  </si>
  <si>
    <t>3: El  “criterio i” (fila) es un criterio igual de importante que el “criterio ii” (columna)</t>
  </si>
  <si>
    <t>4: El  “criterio i” (fila) es un criterio más importante que el “criterio ii” (columna)</t>
  </si>
  <si>
    <t>5: El  “criterio i” (fila) es un criterio mucho más importante que el “criterio ii” (columna)</t>
  </si>
  <si>
    <t>Comparación pareada 5x5</t>
  </si>
  <si>
    <t>Peso criterio: Total/Suma</t>
  </si>
  <si>
    <t xml:space="preserve">Deje vacia la columna de los criterios no activos. </t>
  </si>
  <si>
    <t>Matrices 2: comparación pareada de alternativas Una matriz (con las mismas alternativas) para cada CRITERIO</t>
  </si>
  <si>
    <t>Alternativa  x Alternativa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</si>
  <si>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</si>
  <si>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</si>
  <si>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</si>
  <si>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</si>
  <si>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</si>
  <si>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</si>
  <si>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</si>
  <si>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</si>
  <si>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</si>
  <si>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</si>
  <si>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Valor: Total/Suma</t>
  </si>
  <si>
    <t>1: La  “alternativa  a” (fila) es, respecto al criterio, mucho peor  que la  “alternativa b” (columna)</t>
  </si>
  <si>
    <t>2: La  “alternativa  a” (fila) es, respecto al criterio, peor  que la  “alternativa b” (columna)</t>
  </si>
  <si>
    <t>3: La  “alternativa  a” (fila) es, respecto al criterio, igual  que la  “alternativa b” (columna)</t>
  </si>
  <si>
    <t>4: La  “alternativa  a” (fila) es, respecto al criterio, mejor  que la  “alternativa b” (columna)</t>
  </si>
  <si>
    <t>5: La  “alternativa  a” (fila) es, respecto al criterio, mucho mejor  que la  “alternativa b” (columna)</t>
  </si>
  <si>
    <t>Total Fila</t>
  </si>
  <si>
    <t>Criterio</t>
  </si>
  <si>
    <t>a)                </t>
  </si>
  <si>
    <t>b)               </t>
  </si>
  <si>
    <t>c)                </t>
  </si>
  <si>
    <t>d)               </t>
  </si>
  <si>
    <t>e)                </t>
  </si>
  <si>
    <t>f)                 </t>
  </si>
  <si>
    <t>g)               </t>
  </si>
  <si>
    <t>h)               </t>
  </si>
  <si>
    <t>i)                 </t>
  </si>
  <si>
    <t>j)                 </t>
  </si>
  <si>
    <t>Valoración final. Una matriz</t>
  </si>
  <si>
    <t xml:space="preserve">                                       Alternativa</t>
  </si>
  <si>
    <t>Valor total de cada alternativa</t>
  </si>
  <si>
    <t>Multiplica el peso del criterio de la fila (MATRIZ 1) por el valor que la alternativa de la columna ha obtenido para ese criterio (En la MATRIZ 2 correspondiente al criterio de la fila).</t>
  </si>
  <si>
    <t>La suma de los valores de la columna nos dará el Valor total de cada alternativa (un valor entre 0 y 1)</t>
  </si>
  <si>
    <t>La suma de los valores totales es siempre 1</t>
  </si>
  <si>
    <t>i.</t>
  </si>
  <si>
    <t>ii.</t>
  </si>
  <si>
    <t>iii.</t>
  </si>
  <si>
    <t>iv.</t>
  </si>
  <si>
    <t>v.</t>
  </si>
  <si>
    <t>Total fila</t>
  </si>
  <si>
    <t>ALTERNATIVAS</t>
  </si>
  <si>
    <t>Esta hoja de cálculo proporciona las plantillas para usar dos versiones abreviadas de decisión multicriterio</t>
  </si>
  <si>
    <t>Valora entre 0 (no cumple el criterio)  y 5 (cumple el criterio) cada una de las alternativas (pon un 0 en las alternativas o criterios vacios)</t>
  </si>
  <si>
    <t xml:space="preserve"> (c) Grupo ROGLE (2016)</t>
  </si>
  <si>
    <t>Alternativa 1</t>
  </si>
  <si>
    <t>Alternativa 18</t>
  </si>
  <si>
    <t>Alternativa 2</t>
  </si>
  <si>
    <t>Alternativa 3</t>
  </si>
  <si>
    <t>Alternativa 4</t>
  </si>
  <si>
    <t>Alternativa 5</t>
  </si>
  <si>
    <t>Alternativa 6</t>
  </si>
  <si>
    <t>Alternativa 7</t>
  </si>
  <si>
    <t>Alternativa 8</t>
  </si>
  <si>
    <t>Alternativa 9</t>
  </si>
  <si>
    <t>Alternativa 10</t>
  </si>
  <si>
    <t>Alternativa 11</t>
  </si>
  <si>
    <t>Alternativa 12</t>
  </si>
  <si>
    <t>Alternativa 13</t>
  </si>
  <si>
    <t>Alternativa 14</t>
  </si>
  <si>
    <t>Alternativa 15</t>
  </si>
  <si>
    <t>Alternativa 16</t>
  </si>
  <si>
    <t>Alternativa 17</t>
  </si>
  <si>
    <t>Criterio 1</t>
  </si>
  <si>
    <t>Criterio 2</t>
  </si>
  <si>
    <t>Criterio 3</t>
  </si>
  <si>
    <t>Criterio 4</t>
  </si>
  <si>
    <t>Criterio 5</t>
  </si>
  <si>
    <t>Criterio 6</t>
  </si>
  <si>
    <t>Criterio 7</t>
  </si>
  <si>
    <t>Criterio 8</t>
  </si>
  <si>
    <t>Criterio 9</t>
  </si>
  <si>
    <t>Criterio 10</t>
  </si>
  <si>
    <t>Criterio 11</t>
  </si>
  <si>
    <t>criterio 1</t>
  </si>
  <si>
    <t>criterio 2</t>
  </si>
  <si>
    <t>criterio 3</t>
  </si>
  <si>
    <t>criterio 4</t>
  </si>
  <si>
    <t>criterio 5</t>
  </si>
  <si>
    <t xml:space="preserve">INTRODUCE los datos en las celdas GRISES </t>
  </si>
  <si>
    <t>No modifiques nada en las celdas blancas</t>
  </si>
  <si>
    <t>Cita:</t>
  </si>
  <si>
    <t>Marin-Garcia, J. A.(2022). Plantilla de ejemplo para matriz de decsión multricriterio simple y con comparación pareada . Nota Técnica [Excel template to simple and paired multicriteria decision making. Technical note] RiuNet. Repositorio Institucional UPV. https://doi.org/http://hdl.handle.net/****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</si>
</sst>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0" tint="-0.3499862666707357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1" fillId="2" borderId="5" xfId="0" applyFont="1" applyFill="1" applyBorder="1" applyAlignment="1" applyProtection="1">
      <alignment horizontal="justify" vertical="center" wrapText="1"/>
      <protection locked="0"/>
    </xf>
    <xf numFmtId="0" fontId="1" fillId="2" borderId="1" xfId="0" applyFont="1" applyFill="1" applyBorder="1" applyAlignment="1" applyProtection="1">
      <alignment horizontal="justify" vertical="center" wrapText="1"/>
      <protection locked="0"/>
    </xf>
    <xf numFmtId="0" fontId="1" fillId="2" borderId="7" xfId="0" applyFont="1" applyFill="1" applyBorder="1" applyAlignment="1" applyProtection="1">
      <alignment horizontal="justify" vertical="center" wrapText="1"/>
      <protection locked="0"/>
    </xf>
    <xf numFmtId="0" fontId="0" fillId="0" borderId="0" xfId="0" applyFont="1" applyProtection="1"/>
    <xf numFmtId="9" fontId="0" fillId="0" borderId="0" xfId="0" applyNumberFormat="1" applyFont="1" applyProtection="1"/>
    <xf numFmtId="0" fontId="1" fillId="0" borderId="2" xfId="0" applyFont="1" applyBorder="1" applyAlignment="1" applyProtection="1">
      <alignment horizontal="justify" vertical="center" wrapText="1"/>
    </xf>
    <xf numFmtId="0" fontId="1" fillId="0" borderId="3" xfId="0" applyFont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0" xfId="0" applyFont="1" applyAlignment="1" applyProtection="1">
      <alignment horizontal="left" vertical="top"/>
    </xf>
    <xf numFmtId="0" fontId="1" fillId="0" borderId="5" xfId="0" applyFont="1" applyBorder="1" applyAlignment="1" applyProtection="1">
      <alignment horizontal="justify" vertical="center" wrapText="1"/>
    </xf>
    <xf numFmtId="9" fontId="1" fillId="0" borderId="1" xfId="0" applyNumberFormat="1" applyFont="1" applyBorder="1" applyAlignment="1" applyProtection="1">
      <alignment horizontal="justify" vertical="center" wrapText="1"/>
    </xf>
    <xf numFmtId="9" fontId="1" fillId="0" borderId="6" xfId="0" applyNumberFormat="1" applyFont="1" applyBorder="1" applyAlignment="1" applyProtection="1">
      <alignment horizontal="justify" vertical="center" wrapText="1"/>
    </xf>
    <xf numFmtId="0" fontId="1" fillId="0" borderId="6" xfId="0" applyFont="1" applyBorder="1" applyAlignment="1" applyProtection="1">
      <alignment horizontal="justify" vertical="center" wrapText="1"/>
    </xf>
    <xf numFmtId="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5" fillId="0" borderId="12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5" fillId="0" borderId="8" xfId="0" applyFont="1" applyBorder="1" applyAlignment="1">
      <alignment horizontal="justify" vertical="center" wrapText="1"/>
    </xf>
    <xf numFmtId="9" fontId="5" fillId="0" borderId="12" xfId="2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5" fillId="2" borderId="10" xfId="0" applyFont="1" applyFill="1" applyBorder="1" applyAlignment="1" applyProtection="1">
      <alignment horizontal="justify" vertical="center" wrapText="1"/>
      <protection locked="0"/>
    </xf>
    <xf numFmtId="0" fontId="5" fillId="3" borderId="12" xfId="0" applyFont="1" applyFill="1" applyBorder="1" applyAlignment="1" applyProtection="1">
      <alignment horizontal="justify" vertical="center" wrapText="1"/>
      <protection locked="0"/>
    </xf>
    <xf numFmtId="0" fontId="0" fillId="0" borderId="0" xfId="0" applyProtection="1"/>
    <xf numFmtId="0" fontId="1" fillId="0" borderId="0" xfId="0" applyFont="1" applyAlignment="1" applyProtection="1">
      <alignment horizontal="left" vertical="center"/>
    </xf>
    <xf numFmtId="0" fontId="0" fillId="2" borderId="0" xfId="0" applyFill="1" applyProtection="1"/>
    <xf numFmtId="0" fontId="5" fillId="0" borderId="8" xfId="0" applyFont="1" applyBorder="1" applyAlignment="1" applyProtection="1">
      <alignment horizontal="justify" vertical="center" wrapText="1"/>
    </xf>
    <xf numFmtId="0" fontId="5" fillId="0" borderId="12" xfId="0" applyFont="1" applyBorder="1" applyAlignment="1" applyProtection="1">
      <alignment horizontal="justify" vertical="center" wrapText="1"/>
    </xf>
    <xf numFmtId="9" fontId="5" fillId="0" borderId="12" xfId="2" applyFont="1" applyBorder="1" applyAlignment="1" applyProtection="1">
      <alignment horizontal="justify" vertical="center" wrapText="1"/>
    </xf>
    <xf numFmtId="0" fontId="5" fillId="0" borderId="10" xfId="0" applyFont="1" applyBorder="1" applyAlignment="1" applyProtection="1">
      <alignment horizontal="justify" vertical="center" wrapText="1"/>
    </xf>
    <xf numFmtId="0" fontId="1" fillId="0" borderId="0" xfId="0" applyFont="1" applyAlignment="1" applyProtection="1">
      <alignment horizontal="justify" vertical="center"/>
    </xf>
    <xf numFmtId="0" fontId="1" fillId="0" borderId="0" xfId="0" applyFont="1" applyAlignment="1">
      <alignment horizontal="left" vertical="top"/>
    </xf>
    <xf numFmtId="0" fontId="4" fillId="0" borderId="9" xfId="0" applyFont="1" applyBorder="1" applyAlignment="1">
      <alignment horizontal="right" vertical="top" wrapText="1"/>
    </xf>
    <xf numFmtId="0" fontId="7" fillId="0" borderId="8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4" fillId="0" borderId="13" xfId="0" applyFont="1" applyBorder="1" applyAlignment="1">
      <alignment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8" xfId="0" applyFont="1" applyBorder="1" applyAlignment="1">
      <alignment vertical="center" wrapText="1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8" xfId="0" applyBorder="1" applyAlignment="1">
      <alignment horizontal="left"/>
    </xf>
    <xf numFmtId="9" fontId="5" fillId="0" borderId="12" xfId="0" applyNumberFormat="1" applyFont="1" applyBorder="1" applyAlignment="1">
      <alignment horizontal="justify" vertical="center" wrapText="1"/>
    </xf>
    <xf numFmtId="0" fontId="6" fillId="2" borderId="10" xfId="0" applyFont="1" applyFill="1" applyBorder="1" applyAlignment="1" applyProtection="1">
      <alignment horizontal="justify" vertical="center" wrapText="1"/>
      <protection locked="0"/>
    </xf>
    <xf numFmtId="0" fontId="0" fillId="0" borderId="0" xfId="0" applyFill="1"/>
    <xf numFmtId="0" fontId="6" fillId="0" borderId="10" xfId="0" applyFont="1" applyFill="1" applyBorder="1" applyAlignment="1" applyProtection="1">
      <alignment horizontal="left" vertical="top" wrapText="1"/>
      <protection locked="0"/>
    </xf>
    <xf numFmtId="0" fontId="6" fillId="0" borderId="8" xfId="0" applyFont="1" applyFill="1" applyBorder="1" applyAlignment="1" applyProtection="1">
      <alignment horizontal="left" vertical="top" wrapText="1"/>
      <protection locked="0"/>
    </xf>
    <xf numFmtId="9" fontId="5" fillId="0" borderId="8" xfId="0" applyNumberFormat="1" applyFont="1" applyBorder="1" applyAlignment="1">
      <alignment horizontal="justify" vertical="center" wrapText="1"/>
    </xf>
    <xf numFmtId="0" fontId="2" fillId="0" borderId="0" xfId="1" applyAlignment="1" applyProtection="1">
      <protection locked="0"/>
    </xf>
    <xf numFmtId="0" fontId="1" fillId="0" borderId="0" xfId="0" applyFont="1" applyAlignment="1" applyProtection="1">
      <alignment horizontal="left" vertical="top" wrapText="1"/>
    </xf>
    <xf numFmtId="0" fontId="8" fillId="0" borderId="0" xfId="0" applyFont="1" applyProtection="1"/>
    <xf numFmtId="0" fontId="0" fillId="4" borderId="0" xfId="0" applyFill="1"/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4" fillId="0" borderId="9" xfId="0" applyFont="1" applyBorder="1" applyAlignment="1" applyProtection="1">
      <alignment horizontal="justify" vertical="center" wrapText="1"/>
    </xf>
    <xf numFmtId="0" fontId="4" fillId="0" borderId="10" xfId="0" applyFont="1" applyBorder="1" applyAlignment="1" applyProtection="1">
      <alignment horizontal="justify" vertical="center" wrapText="1"/>
    </xf>
    <xf numFmtId="0" fontId="5" fillId="0" borderId="13" xfId="0" applyFont="1" applyBorder="1" applyAlignment="1" applyProtection="1">
      <alignment horizontal="right" vertical="center" wrapText="1"/>
    </xf>
    <xf numFmtId="0" fontId="5" fillId="0" borderId="14" xfId="0" applyFont="1" applyBorder="1" applyAlignment="1" applyProtection="1">
      <alignment horizontal="right" vertical="center" wrapText="1"/>
    </xf>
    <xf numFmtId="0" fontId="5" fillId="0" borderId="11" xfId="0" applyFont="1" applyBorder="1" applyAlignment="1" applyProtection="1">
      <alignment horizontal="right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3</xdr:row>
      <xdr:rowOff>0</xdr:rowOff>
    </xdr:from>
    <xdr:to>
      <xdr:col>4</xdr:col>
      <xdr:colOff>9525</xdr:colOff>
      <xdr:row>4</xdr:row>
      <xdr:rowOff>47625</xdr:rowOff>
    </xdr:to>
    <xdr:pic>
      <xdr:nvPicPr>
        <xdr:cNvPr id="2" name="Imagen 10" descr="LogoRogle2009azul_smal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0"/>
          <a:ext cx="552450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B7" sqref="B7"/>
    </sheetView>
  </sheetViews>
  <sheetFormatPr baseColWidth="10" defaultColWidth="9.140625" defaultRowHeight="15" x14ac:dyDescent="0.25"/>
  <sheetData>
    <row r="1" spans="1:3" x14ac:dyDescent="0.25">
      <c r="A1" t="s">
        <v>124</v>
      </c>
    </row>
    <row r="2" spans="1:3" x14ac:dyDescent="0.25">
      <c r="A2" t="s">
        <v>125</v>
      </c>
    </row>
    <row r="4" spans="1:3" x14ac:dyDescent="0.25">
      <c r="A4" s="1" t="s">
        <v>87</v>
      </c>
    </row>
    <row r="5" spans="1:3" x14ac:dyDescent="0.25">
      <c r="A5" t="s">
        <v>27</v>
      </c>
    </row>
    <row r="6" spans="1:3" x14ac:dyDescent="0.25">
      <c r="A6" t="s">
        <v>85</v>
      </c>
    </row>
    <row r="7" spans="1:3" x14ac:dyDescent="0.25">
      <c r="B7" s="52" t="s">
        <v>16</v>
      </c>
    </row>
    <row r="8" spans="1:3" x14ac:dyDescent="0.25">
      <c r="B8" t="s">
        <v>17</v>
      </c>
    </row>
    <row r="9" spans="1:3" x14ac:dyDescent="0.25">
      <c r="C9" s="52" t="s">
        <v>18</v>
      </c>
    </row>
    <row r="10" spans="1:3" x14ac:dyDescent="0.25">
      <c r="C10" s="52" t="s">
        <v>19</v>
      </c>
    </row>
    <row r="11" spans="1:3" x14ac:dyDescent="0.25">
      <c r="C11" s="52" t="s">
        <v>20</v>
      </c>
    </row>
    <row r="12" spans="1:3" x14ac:dyDescent="0.25">
      <c r="C12" s="52" t="s">
        <v>21</v>
      </c>
    </row>
    <row r="13" spans="1:3" x14ac:dyDescent="0.25">
      <c r="C13" s="52" t="s">
        <v>22</v>
      </c>
    </row>
    <row r="14" spans="1:3" x14ac:dyDescent="0.25">
      <c r="C14" s="52" t="s">
        <v>23</v>
      </c>
    </row>
    <row r="15" spans="1:3" x14ac:dyDescent="0.25">
      <c r="C15" s="52" t="s">
        <v>24</v>
      </c>
    </row>
    <row r="17" spans="1:6" x14ac:dyDescent="0.25">
      <c r="A17" t="s">
        <v>122</v>
      </c>
      <c r="E17" s="55"/>
      <c r="F17" t="s">
        <v>123</v>
      </c>
    </row>
    <row r="20" spans="1:6" x14ac:dyDescent="0.25">
      <c r="A20" t="s">
        <v>25</v>
      </c>
    </row>
    <row r="21" spans="1:6" x14ac:dyDescent="0.25">
      <c r="B21" t="s">
        <v>26</v>
      </c>
    </row>
  </sheetData>
  <sheetProtection sheet="1" objects="1" scenarios="1" insertHyperlinks="0" selectLockedCells="1"/>
  <hyperlinks>
    <hyperlink ref="B7" location="Simple!A1" display="Método simple" xr:uid="{00000000-0004-0000-0000-000000000000}"/>
    <hyperlink ref="C9" location="CpCrit!A1" display="Matriz de criterios" xr:uid="{00000000-0004-0000-0000-000001000000}"/>
    <hyperlink ref="C10" location="CPAltCrit1!A1" display="Comparación alternativas criterio 1" xr:uid="{00000000-0004-0000-0000-000002000000}"/>
    <hyperlink ref="C11" location="CPAltCrit2!A1" display="Comparación alternativas criterio 2" xr:uid="{00000000-0004-0000-0000-000003000000}"/>
    <hyperlink ref="C12" location="CPAltCrit3!A1" display="Comparación alternativas criterio 3" xr:uid="{00000000-0004-0000-0000-000004000000}"/>
    <hyperlink ref="C13" location="CPAltCrit4!A1" display="Comparación alternativas criterio 4" xr:uid="{00000000-0004-0000-0000-000005000000}"/>
    <hyperlink ref="C14" location="CPAltCrit5!A1" display="Comparación alternativas criterio 5" xr:uid="{00000000-0004-0000-0000-000006000000}"/>
    <hyperlink ref="C15" location="MatrizFinal!A1" display="Matriz de resultados" xr:uid="{00000000-0004-0000-0000-000007000000}"/>
  </hyperlink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7"/>
  <sheetViews>
    <sheetView workbookViewId="0">
      <selection activeCell="F14" sqref="F14"/>
    </sheetView>
  </sheetViews>
  <sheetFormatPr baseColWidth="10" defaultRowHeight="15" x14ac:dyDescent="0.25"/>
  <cols>
    <col min="1" max="1" width="11.42578125" style="5"/>
    <col min="2" max="2" width="41.28515625" style="5" customWidth="1"/>
    <col min="3" max="13" width="5.42578125" style="5" customWidth="1"/>
    <col min="14" max="14" width="11.42578125" style="5"/>
    <col min="15" max="15" width="6.42578125" style="5" customWidth="1"/>
    <col min="16" max="16" width="4" style="5" customWidth="1"/>
    <col min="17" max="17" width="6.42578125" style="5" customWidth="1"/>
    <col min="18" max="18" width="8" style="5" customWidth="1"/>
    <col min="19" max="19" width="40.7109375" style="5" customWidth="1"/>
    <col min="20" max="16384" width="11.42578125" style="5"/>
  </cols>
  <sheetData>
    <row r="1" spans="1:19" ht="15.75" thickBot="1" x14ac:dyDescent="0.3">
      <c r="B1" s="5" t="s">
        <v>86</v>
      </c>
      <c r="R1" s="6">
        <f>SUM(R3:R13)</f>
        <v>0</v>
      </c>
    </row>
    <row r="2" spans="1:19" ht="42.75" customHeight="1" x14ac:dyDescent="0.25">
      <c r="B2" s="7"/>
      <c r="C2" s="8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9" t="s">
        <v>0</v>
      </c>
      <c r="Q2" s="53" t="s">
        <v>2</v>
      </c>
      <c r="R2" s="5" t="s">
        <v>1</v>
      </c>
      <c r="S2" s="5" t="s">
        <v>3</v>
      </c>
    </row>
    <row r="3" spans="1:19" ht="24" customHeight="1" x14ac:dyDescent="0.25">
      <c r="B3" s="11" t="s">
        <v>15</v>
      </c>
      <c r="C3" s="12">
        <f t="array" ref="C3:M3">TRANSPOSE(R3:R14)</f>
        <v>0</v>
      </c>
      <c r="D3" s="12">
        <v>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3">
        <f>R1</f>
        <v>0</v>
      </c>
      <c r="Q3" s="10" t="s">
        <v>4</v>
      </c>
      <c r="R3" s="15">
        <v>0</v>
      </c>
      <c r="S3" s="16" t="s">
        <v>106</v>
      </c>
    </row>
    <row r="4" spans="1:19" ht="24" customHeight="1" x14ac:dyDescent="0.25">
      <c r="A4" s="5">
        <v>1</v>
      </c>
      <c r="B4" s="2" t="s">
        <v>88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14" t="str">
        <f t="array" ref="N4">IF($R$1&lt;&gt;1,"corrija los valores de peso",MMULT(C4:M4,TRANSPOSE($C$3:$M$3)))</f>
        <v>corrija los valores de peso</v>
      </c>
      <c r="Q4" s="10" t="s">
        <v>5</v>
      </c>
      <c r="R4" s="15">
        <v>0</v>
      </c>
      <c r="S4" s="16" t="s">
        <v>107</v>
      </c>
    </row>
    <row r="5" spans="1:19" ht="25.5" customHeight="1" x14ac:dyDescent="0.25">
      <c r="A5" s="5">
        <v>2</v>
      </c>
      <c r="B5" s="2" t="s">
        <v>90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14" t="str">
        <f t="array" ref="N5">IF($R$1&lt;&gt;1,"corrija los valores de peso",MMULT(C5:M5,TRANSPOSE($C$3:$M$3)))</f>
        <v>corrija los valores de peso</v>
      </c>
      <c r="Q5" s="10" t="s">
        <v>6</v>
      </c>
      <c r="R5" s="15">
        <v>0</v>
      </c>
      <c r="S5" s="16" t="s">
        <v>108</v>
      </c>
    </row>
    <row r="6" spans="1:19" ht="45" x14ac:dyDescent="0.25">
      <c r="A6" s="5">
        <v>3</v>
      </c>
      <c r="B6" s="2" t="s">
        <v>91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14" t="str">
        <f t="array" ref="N6">IF($R$1&lt;&gt;1,"corrija los valores de peso",MMULT(C6:M6,TRANSPOSE($C$3:$M$3)))</f>
        <v>corrija los valores de peso</v>
      </c>
      <c r="Q6" s="10" t="s">
        <v>7</v>
      </c>
      <c r="R6" s="15">
        <v>0</v>
      </c>
      <c r="S6" s="16" t="s">
        <v>109</v>
      </c>
    </row>
    <row r="7" spans="1:19" ht="24" customHeight="1" x14ac:dyDescent="0.25">
      <c r="A7" s="5">
        <v>4</v>
      </c>
      <c r="B7" s="2" t="s">
        <v>92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14" t="str">
        <f t="array" ref="N7">IF($R$1&lt;&gt;1,"corrija los valores de peso",MMULT(C7:M7,TRANSPOSE($C$3:$M$3)))</f>
        <v>corrija los valores de peso</v>
      </c>
      <c r="Q7" s="10" t="s">
        <v>8</v>
      </c>
      <c r="R7" s="15">
        <v>0</v>
      </c>
      <c r="S7" s="16" t="s">
        <v>110</v>
      </c>
    </row>
    <row r="8" spans="1:19" ht="45" x14ac:dyDescent="0.25">
      <c r="A8" s="5">
        <v>5</v>
      </c>
      <c r="B8" s="2" t="s">
        <v>93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14" t="str">
        <f t="array" ref="N8">IF($R$1&lt;&gt;1,"corrija los valores de peso",MMULT(C8:M8,TRANSPOSE($C$3:$M$3)))</f>
        <v>corrija los valores de peso</v>
      </c>
      <c r="Q8" s="10" t="s">
        <v>9</v>
      </c>
      <c r="R8" s="15">
        <v>0</v>
      </c>
      <c r="S8" s="16" t="s">
        <v>111</v>
      </c>
    </row>
    <row r="9" spans="1:19" ht="24" customHeight="1" x14ac:dyDescent="0.25">
      <c r="A9" s="5">
        <v>6</v>
      </c>
      <c r="B9" s="2" t="s">
        <v>94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14" t="str">
        <f t="array" ref="N9">IF($R$1&lt;&gt;1,"corrija los valores de peso",MMULT(C9:M9,TRANSPOSE($C$3:$M$3)))</f>
        <v>corrija los valores de peso</v>
      </c>
      <c r="Q9" s="10" t="s">
        <v>10</v>
      </c>
      <c r="R9" s="15">
        <v>0</v>
      </c>
      <c r="S9" s="16" t="s">
        <v>112</v>
      </c>
    </row>
    <row r="10" spans="1:19" ht="24" customHeight="1" x14ac:dyDescent="0.25">
      <c r="A10" s="5">
        <v>7</v>
      </c>
      <c r="B10" s="2" t="s">
        <v>95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14" t="str">
        <f t="array" ref="N10">IF($R$1&lt;&gt;1,"corrija los valores de peso",MMULT(C10:M10,TRANSPOSE($C$3:$M$3)))</f>
        <v>corrija los valores de peso</v>
      </c>
      <c r="Q10" s="10" t="s">
        <v>11</v>
      </c>
      <c r="R10" s="15">
        <v>0</v>
      </c>
      <c r="S10" s="16" t="s">
        <v>113</v>
      </c>
    </row>
    <row r="11" spans="1:19" ht="24" customHeight="1" x14ac:dyDescent="0.25">
      <c r="A11" s="5">
        <v>8</v>
      </c>
      <c r="B11" s="2" t="s">
        <v>96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14" t="str">
        <f t="array" ref="N11">IF($R$1&lt;&gt;1,"corrija los valores de peso",MMULT(C11:M11,TRANSPOSE($C$3:$M$3)))</f>
        <v>corrija los valores de peso</v>
      </c>
      <c r="Q11" s="10" t="s">
        <v>12</v>
      </c>
      <c r="R11" s="15">
        <v>0</v>
      </c>
      <c r="S11" s="16" t="s">
        <v>114</v>
      </c>
    </row>
    <row r="12" spans="1:19" ht="24" customHeight="1" x14ac:dyDescent="0.25">
      <c r="A12" s="5">
        <v>9</v>
      </c>
      <c r="B12" s="2" t="s">
        <v>97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14" t="str">
        <f t="array" ref="N12">IF($R$1&lt;&gt;1,"corrija los valores de peso",MMULT(C12:M12,TRANSPOSE($C$3:$M$3)))</f>
        <v>corrija los valores de peso</v>
      </c>
      <c r="Q12" s="10" t="s">
        <v>13</v>
      </c>
      <c r="R12" s="15">
        <v>0</v>
      </c>
      <c r="S12" s="16" t="s">
        <v>115</v>
      </c>
    </row>
    <row r="13" spans="1:19" ht="24" customHeight="1" x14ac:dyDescent="0.25">
      <c r="A13" s="5">
        <v>10</v>
      </c>
      <c r="B13" s="2" t="s">
        <v>98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14" t="str">
        <f t="array" ref="N13">IF($R$1&lt;&gt;1,"corrija los valores de peso",MMULT(C13:M13,TRANSPOSE($C$3:$M$3)))</f>
        <v>corrija los valores de peso</v>
      </c>
      <c r="Q13" s="10" t="s">
        <v>14</v>
      </c>
      <c r="R13" s="15">
        <v>0</v>
      </c>
      <c r="S13" s="16" t="s">
        <v>116</v>
      </c>
    </row>
    <row r="14" spans="1:19" ht="24" customHeight="1" x14ac:dyDescent="0.25">
      <c r="A14" s="5">
        <v>11</v>
      </c>
      <c r="B14" s="2" t="s">
        <v>99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14" t="str">
        <f t="array" ref="N14">IF($R$1&lt;&gt;1,"corrija los valores de peso",MMULT(C14:M14,TRANSPOSE($C$3:$M$3)))</f>
        <v>corrija los valores de peso</v>
      </c>
      <c r="Q14" s="10"/>
    </row>
    <row r="15" spans="1:19" ht="24" customHeight="1" x14ac:dyDescent="0.25">
      <c r="A15" s="5">
        <v>12</v>
      </c>
      <c r="B15" s="2" t="s">
        <v>100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14" t="str">
        <f t="array" ref="N15">IF($R$1&lt;&gt;1,"corrija los valores de peso",MMULT(C15:M15,TRANSPOSE($C$3:$M$3)))</f>
        <v>corrija los valores de peso</v>
      </c>
    </row>
    <row r="16" spans="1:19" ht="24" customHeight="1" x14ac:dyDescent="0.25">
      <c r="A16" s="5">
        <v>13</v>
      </c>
      <c r="B16" s="2" t="s">
        <v>101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14" t="str">
        <f t="array" ref="N16">IF($R$1&lt;&gt;1,"corrija los valores de peso",MMULT(C16:M16,TRANSPOSE($C$3:$M$3)))</f>
        <v>corrija los valores de peso</v>
      </c>
    </row>
    <row r="17" spans="1:14" ht="24" customHeight="1" x14ac:dyDescent="0.25">
      <c r="A17" s="5">
        <v>14</v>
      </c>
      <c r="B17" s="2" t="s">
        <v>102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14" t="str">
        <f t="array" ref="N17">IF($R$1&lt;&gt;1,"corrija los valores de peso",MMULT(C17:M17,TRANSPOSE($C$3:$M$3)))</f>
        <v>corrija los valores de peso</v>
      </c>
    </row>
    <row r="18" spans="1:14" ht="24" customHeight="1" x14ac:dyDescent="0.25">
      <c r="A18" s="5">
        <v>15</v>
      </c>
      <c r="B18" s="2" t="s">
        <v>103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14" t="str">
        <f t="array" ref="N18">IF($R$1&lt;&gt;1,"corrija los valores de peso",MMULT(C18:M18,TRANSPOSE($C$3:$M$3)))</f>
        <v>corrija los valores de peso</v>
      </c>
    </row>
    <row r="19" spans="1:14" ht="24" customHeight="1" x14ac:dyDescent="0.25">
      <c r="A19" s="5">
        <v>16</v>
      </c>
      <c r="B19" s="2" t="s">
        <v>104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14" t="str">
        <f t="array" ref="N19">IF($R$1&lt;&gt;1,"corrija los valores de peso",MMULT(C19:M19,TRANSPOSE($C$3:$M$3)))</f>
        <v>corrija los valores de peso</v>
      </c>
    </row>
    <row r="20" spans="1:14" ht="24" customHeight="1" x14ac:dyDescent="0.25">
      <c r="A20" s="5">
        <v>17</v>
      </c>
      <c r="B20" s="2" t="s">
        <v>105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14" t="str">
        <f t="array" ref="N20">IF($R$1&lt;&gt;1,"corrija los valores de peso",MMULT(C20:M20,TRANSPOSE($C$3:$M$3)))</f>
        <v>corrija los valores de peso</v>
      </c>
    </row>
    <row r="21" spans="1:14" ht="24" customHeight="1" x14ac:dyDescent="0.25">
      <c r="A21" s="5">
        <v>18</v>
      </c>
      <c r="B21" s="2" t="s">
        <v>89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14" t="str">
        <f t="array" ref="N21">IF($R$1&lt;&gt;1,"corrija los valores de peso",MMULT(C21:M21,TRANSPOSE($C$3:$M$3)))</f>
        <v>corrija los valores de peso</v>
      </c>
    </row>
    <row r="22" spans="1:14" ht="24" customHeight="1" x14ac:dyDescent="0.25">
      <c r="A22" s="5">
        <v>19</v>
      </c>
      <c r="B22" s="2"/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14" t="str">
        <f t="array" ref="N22">IF($R$1&lt;&gt;1,"corrija los valores de peso",MMULT(C22:M22,TRANSPOSE($C$3:$M$3)))</f>
        <v>corrija los valores de peso</v>
      </c>
    </row>
    <row r="23" spans="1:14" ht="24" customHeight="1" x14ac:dyDescent="0.25">
      <c r="A23" s="5">
        <v>20</v>
      </c>
      <c r="B23" s="2"/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14" t="str">
        <f t="array" ref="N23">IF($R$1&lt;&gt;1,"corrija los valores de peso",MMULT(C23:M23,TRANSPOSE($C$3:$M$3)))</f>
        <v>corrija los valores de peso</v>
      </c>
    </row>
    <row r="24" spans="1:14" ht="24" customHeight="1" x14ac:dyDescent="0.25">
      <c r="A24" s="5">
        <v>21</v>
      </c>
      <c r="B24" s="2"/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14" t="str">
        <f t="array" ref="N24">IF($R$1&lt;&gt;1,"corrija los valores de peso",MMULT(C24:M24,TRANSPOSE($C$3:$M$3)))</f>
        <v>corrija los valores de peso</v>
      </c>
    </row>
    <row r="25" spans="1:14" ht="24" customHeight="1" x14ac:dyDescent="0.25">
      <c r="A25" s="5">
        <v>22</v>
      </c>
      <c r="B25" s="2"/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14" t="str">
        <f t="array" ref="N25">IF($R$1&lt;&gt;1,"corrija los valores de peso",MMULT(C25:M25,TRANSPOSE($C$3:$M$3)))</f>
        <v>corrija los valores de peso</v>
      </c>
    </row>
    <row r="26" spans="1:14" ht="24" customHeight="1" x14ac:dyDescent="0.25">
      <c r="A26" s="5">
        <v>23</v>
      </c>
      <c r="B26" s="2"/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14" t="str">
        <f t="array" ref="N26">IF($R$1&lt;&gt;1,"corrija los valores de peso",MMULT(C26:M26,TRANSPOSE($C$3:$M$3)))</f>
        <v>corrija los valores de peso</v>
      </c>
    </row>
    <row r="27" spans="1:14" ht="24" customHeight="1" thickBot="1" x14ac:dyDescent="0.3">
      <c r="A27" s="5">
        <v>24</v>
      </c>
      <c r="B27" s="4"/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14" t="str">
        <f t="array" ref="N27">IF($R$1&lt;&gt;1,"corrija los valores de peso",MMULT(C27:M27,TRANSPOSE($C$3:$M$3)))</f>
        <v>corrija los valores de peso</v>
      </c>
    </row>
  </sheetData>
  <sheetProtection sheet="1" objects="1" scenarios="1" selectLockedCells="1"/>
  <conditionalFormatting sqref="N4:N27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{8B7CE2EE-B452-44CE-89E3-866FD0F6DDDA}</x14:id>
        </ext>
      </extLst>
    </cfRule>
  </conditionalFormatting>
  <pageMargins left="0.7" right="0.7" top="0.75" bottom="0.75" header="0.3" footer="0.3"/>
  <pageSetup orientation="portrait" horizontalDpi="75" verticalDpi="75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B7CE2EE-B452-44CE-89E3-866FD0F6DDDA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N4:N27</xm:sqref>
        </x14:conditionalFormatting>
        <x14:conditionalFormatting xmlns:xm="http://schemas.microsoft.com/office/excel/2006/main">
          <x14:cfRule type="iconSet" priority="2" id="{2EA73676-F3EE-41F7-8772-AB52CC492BF6}">
            <x14:iconSet iconSet="3Symbols2" custom="1">
              <x14:cfvo type="percent">
                <xm:f>0</xm:f>
              </x14:cfvo>
              <x14:cfvo type="num" gte="0">
                <xm:f>0.99999000000000005</xm:f>
              </x14:cfvo>
              <x14:cfvo type="num" gte="0">
                <xm:f>1</xm:f>
              </x14:cfvo>
              <x14:cfIcon iconSet="3Symbols2" iconId="1"/>
              <x14:cfIcon iconSet="3Symbols2" iconId="2"/>
              <x14:cfIcon iconSet="3Symbols2" iconId="0"/>
            </x14:iconSet>
          </x14:cfRule>
          <xm:sqref>R1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"/>
  <sheetViews>
    <sheetView workbookViewId="0">
      <selection activeCell="B8" sqref="B8"/>
    </sheetView>
  </sheetViews>
  <sheetFormatPr baseColWidth="10" defaultRowHeight="15" x14ac:dyDescent="0.25"/>
  <cols>
    <col min="1" max="1" width="5.5703125" bestFit="1" customWidth="1"/>
    <col min="2" max="2" width="47.5703125" customWidth="1"/>
    <col min="9" max="9" width="11.42578125" customWidth="1"/>
  </cols>
  <sheetData>
    <row r="1" spans="1:9" x14ac:dyDescent="0.25">
      <c r="B1" s="18" t="s">
        <v>39</v>
      </c>
    </row>
    <row r="2" spans="1:9" ht="15.75" thickBot="1" x14ac:dyDescent="0.3">
      <c r="B2" s="18" t="s">
        <v>28</v>
      </c>
    </row>
    <row r="3" spans="1:9" ht="26.25" thickBot="1" x14ac:dyDescent="0.3">
      <c r="B3" s="39" t="s">
        <v>29</v>
      </c>
      <c r="C3" s="37" t="s">
        <v>78</v>
      </c>
      <c r="D3" s="37" t="s">
        <v>79</v>
      </c>
      <c r="E3" s="37" t="s">
        <v>80</v>
      </c>
      <c r="F3" s="37" t="s">
        <v>81</v>
      </c>
      <c r="G3" s="37" t="s">
        <v>82</v>
      </c>
      <c r="H3" s="40" t="s">
        <v>83</v>
      </c>
      <c r="I3" s="41" t="s">
        <v>40</v>
      </c>
    </row>
    <row r="4" spans="1:9" ht="21" thickBot="1" x14ac:dyDescent="0.3">
      <c r="A4" s="37" t="s">
        <v>78</v>
      </c>
      <c r="B4" s="16" t="s">
        <v>117</v>
      </c>
      <c r="C4" s="19" t="s">
        <v>30</v>
      </c>
      <c r="D4" s="26"/>
      <c r="E4" s="26"/>
      <c r="F4" s="26"/>
      <c r="G4" s="26"/>
      <c r="H4" s="19">
        <f>SUM(C4:G4)</f>
        <v>0</v>
      </c>
      <c r="I4" s="23" t="e">
        <f>H4/$H$9</f>
        <v>#DIV/0!</v>
      </c>
    </row>
    <row r="5" spans="1:9" ht="21" thickBot="1" x14ac:dyDescent="0.3">
      <c r="A5" s="38" t="s">
        <v>79</v>
      </c>
      <c r="B5" s="16" t="s">
        <v>118</v>
      </c>
      <c r="C5" s="19" t="str">
        <f>IF($D$4="","",6-$D$4)</f>
        <v/>
      </c>
      <c r="D5" s="19" t="s">
        <v>30</v>
      </c>
      <c r="E5" s="26"/>
      <c r="F5" s="26"/>
      <c r="G5" s="26"/>
      <c r="H5" s="19">
        <f t="shared" ref="H5:H8" si="0">SUM(C5:G5)</f>
        <v>0</v>
      </c>
      <c r="I5" s="23" t="e">
        <f t="shared" ref="I5:I8" si="1">H5/$H$9</f>
        <v>#DIV/0!</v>
      </c>
    </row>
    <row r="6" spans="1:9" ht="21" thickBot="1" x14ac:dyDescent="0.3">
      <c r="A6" s="38" t="s">
        <v>80</v>
      </c>
      <c r="B6" s="16" t="s">
        <v>119</v>
      </c>
      <c r="C6" s="19" t="str">
        <f>IF($E$4="","",6-$E$4)</f>
        <v/>
      </c>
      <c r="D6" s="19" t="str">
        <f>IF($E$5="","",6-$E$5)</f>
        <v/>
      </c>
      <c r="E6" s="19" t="s">
        <v>30</v>
      </c>
      <c r="F6" s="26"/>
      <c r="G6" s="26"/>
      <c r="H6" s="19">
        <f t="shared" si="0"/>
        <v>0</v>
      </c>
      <c r="I6" s="23" t="e">
        <f t="shared" si="1"/>
        <v>#DIV/0!</v>
      </c>
    </row>
    <row r="7" spans="1:9" ht="21" thickBot="1" x14ac:dyDescent="0.3">
      <c r="A7" s="38" t="s">
        <v>81</v>
      </c>
      <c r="B7" s="16" t="s">
        <v>120</v>
      </c>
      <c r="C7" s="19" t="str">
        <f>IF($F$4="","",6-$F$4)</f>
        <v/>
      </c>
      <c r="D7" s="19" t="str">
        <f>IF($F$5="","",6-$F$5)</f>
        <v/>
      </c>
      <c r="E7" s="19" t="str">
        <f>IF($F$6="","",6-$F$6)</f>
        <v/>
      </c>
      <c r="F7" s="19" t="s">
        <v>30</v>
      </c>
      <c r="G7" s="26"/>
      <c r="H7" s="19">
        <f t="shared" si="0"/>
        <v>0</v>
      </c>
      <c r="I7" s="23" t="e">
        <f t="shared" si="1"/>
        <v>#DIV/0!</v>
      </c>
    </row>
    <row r="8" spans="1:9" ht="21" thickBot="1" x14ac:dyDescent="0.3">
      <c r="A8" s="38" t="s">
        <v>82</v>
      </c>
      <c r="B8" s="16" t="s">
        <v>121</v>
      </c>
      <c r="C8" s="19" t="str">
        <f>IF($G$4="","",6-$G$4)</f>
        <v/>
      </c>
      <c r="D8" s="19" t="str">
        <f>IF($G$5="","",6-$G$5)</f>
        <v/>
      </c>
      <c r="E8" s="19" t="str">
        <f>IF($G$6="","",6-$G$6)</f>
        <v/>
      </c>
      <c r="F8" s="19" t="str">
        <f>IF($G$7="","",6-$G$7)</f>
        <v/>
      </c>
      <c r="G8" s="19" t="s">
        <v>30</v>
      </c>
      <c r="H8" s="19">
        <f t="shared" si="0"/>
        <v>0</v>
      </c>
      <c r="I8" s="23" t="e">
        <f t="shared" si="1"/>
        <v>#DIV/0!</v>
      </c>
    </row>
    <row r="9" spans="1:9" ht="21" thickBot="1" x14ac:dyDescent="0.3">
      <c r="B9" s="56" t="s">
        <v>31</v>
      </c>
      <c r="C9" s="57"/>
      <c r="D9" s="57"/>
      <c r="E9" s="57"/>
      <c r="F9" s="57"/>
      <c r="G9" s="57"/>
      <c r="H9" s="22">
        <f>SUM(H4:H8)</f>
        <v>0</v>
      </c>
      <c r="I9" s="19" t="s">
        <v>32</v>
      </c>
    </row>
    <row r="10" spans="1:9" x14ac:dyDescent="0.25">
      <c r="B10" s="17"/>
    </row>
    <row r="11" spans="1:9" x14ac:dyDescent="0.25">
      <c r="B11" s="18" t="s">
        <v>33</v>
      </c>
      <c r="C11" t="s">
        <v>41</v>
      </c>
    </row>
    <row r="12" spans="1:9" x14ac:dyDescent="0.25">
      <c r="B12" s="21" t="s">
        <v>34</v>
      </c>
    </row>
    <row r="13" spans="1:9" x14ac:dyDescent="0.25">
      <c r="B13" s="21" t="s">
        <v>35</v>
      </c>
    </row>
    <row r="14" spans="1:9" x14ac:dyDescent="0.25">
      <c r="B14" s="21" t="s">
        <v>36</v>
      </c>
    </row>
    <row r="15" spans="1:9" x14ac:dyDescent="0.25">
      <c r="B15" s="21" t="s">
        <v>37</v>
      </c>
    </row>
    <row r="16" spans="1:9" x14ac:dyDescent="0.25">
      <c r="B16" s="21" t="s">
        <v>38</v>
      </c>
    </row>
  </sheetData>
  <sheetProtection sheet="1" objects="1" scenarios="1" selectLockedCells="1"/>
  <mergeCells count="1">
    <mergeCell ref="B9:G9"/>
  </mergeCells>
  <conditionalFormatting sqref="I4:I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{843BBEB4-5420-4143-94C6-85DA9B3834F6}</x14:id>
        </ext>
      </extLst>
    </cfRule>
  </conditionalFormatting>
  <pageMargins left="0.7" right="0.7" top="0.75" bottom="0.75" header="0.3" footer="0.3"/>
  <pageSetup paperSize="9" orientation="portrait" horizontalDpi="601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43BBEB4-5420-4143-94C6-85DA9B3834F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I4:I8</xm:sqref>
        </x14:conditionalFormatting>
        <x14:conditionalFormatting xmlns:xm="http://schemas.microsoft.com/office/excel/2006/main">
          <x14:cfRule type="iconSet" priority="3" id="{280D98DB-6AE7-4BB7-A9AE-B136B607715D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5</xm:f>
              </x14:cfvo>
              <x14:cfIcon iconSet="3Symbols2" iconId="1"/>
              <x14:cfIcon iconSet="3Symbols2" iconId="2"/>
              <x14:cfIcon iconSet="3Symbols2" iconId="0"/>
            </x14:iconSet>
          </x14:cfRule>
          <xm:sqref>D4:G4 E5:G5 F6:G6 G7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1"/>
  <sheetViews>
    <sheetView workbookViewId="0">
      <selection activeCell="L13" sqref="L13"/>
    </sheetView>
  </sheetViews>
  <sheetFormatPr baseColWidth="10" defaultRowHeight="25.5" customHeight="1" x14ac:dyDescent="0.25"/>
  <cols>
    <col min="1" max="1" width="3.5703125" style="27" customWidth="1"/>
    <col min="2" max="2" width="66.5703125" style="27" customWidth="1"/>
    <col min="3" max="16384" width="11.42578125" style="27"/>
  </cols>
  <sheetData>
    <row r="1" spans="1:14" ht="25.5" customHeight="1" x14ac:dyDescent="0.25">
      <c r="B1" s="28" t="s">
        <v>61</v>
      </c>
      <c r="C1" s="29" t="str">
        <f>CpCrit!B4</f>
        <v>criterio 1</v>
      </c>
      <c r="D1" s="29"/>
      <c r="E1" s="29"/>
      <c r="F1" s="29"/>
      <c r="G1" s="29"/>
      <c r="H1" s="29"/>
    </row>
    <row r="2" spans="1:14" ht="25.5" customHeight="1" thickBot="1" x14ac:dyDescent="0.3">
      <c r="B2" s="28" t="s">
        <v>42</v>
      </c>
    </row>
    <row r="3" spans="1:14" ht="25.5" customHeight="1" x14ac:dyDescent="0.25">
      <c r="B3" s="63" t="s">
        <v>43</v>
      </c>
      <c r="C3" s="58" t="s">
        <v>44</v>
      </c>
      <c r="D3" s="58" t="s">
        <v>45</v>
      </c>
      <c r="E3" s="58" t="s">
        <v>46</v>
      </c>
      <c r="F3" s="58" t="s">
        <v>47</v>
      </c>
      <c r="G3" s="58" t="s">
        <v>48</v>
      </c>
      <c r="H3" s="58" t="s">
        <v>49</v>
      </c>
      <c r="I3" s="58" t="s">
        <v>50</v>
      </c>
      <c r="J3" s="58" t="s">
        <v>51</v>
      </c>
      <c r="K3" s="58" t="s">
        <v>52</v>
      </c>
      <c r="L3" s="58" t="s">
        <v>53</v>
      </c>
      <c r="M3" s="63" t="s">
        <v>60</v>
      </c>
      <c r="N3" s="58" t="s">
        <v>54</v>
      </c>
    </row>
    <row r="4" spans="1:14" ht="25.5" customHeight="1" thickBot="1" x14ac:dyDescent="0.3">
      <c r="B4" s="64"/>
      <c r="C4" s="59"/>
      <c r="D4" s="59"/>
      <c r="E4" s="59"/>
      <c r="F4" s="59"/>
      <c r="G4" s="59"/>
      <c r="H4" s="59"/>
      <c r="I4" s="59"/>
      <c r="J4" s="59"/>
      <c r="K4" s="59"/>
      <c r="L4" s="59"/>
      <c r="M4" s="64"/>
      <c r="N4" s="59"/>
    </row>
    <row r="5" spans="1:14" ht="25.5" customHeight="1" thickBot="1" x14ac:dyDescent="0.3">
      <c r="A5" s="30" t="s">
        <v>62</v>
      </c>
      <c r="B5" s="2" t="s">
        <v>88</v>
      </c>
      <c r="C5" s="31" t="s">
        <v>30</v>
      </c>
      <c r="D5" s="26"/>
      <c r="E5" s="26"/>
      <c r="F5" s="26"/>
      <c r="G5" s="26"/>
      <c r="H5" s="26"/>
      <c r="I5" s="26"/>
      <c r="J5" s="26"/>
      <c r="K5" s="26"/>
      <c r="L5" s="26"/>
      <c r="M5" s="31">
        <f>SUM(C5:L5)</f>
        <v>0</v>
      </c>
      <c r="N5" s="32">
        <f>IF($M$15=0,0,M5/$M$15)</f>
        <v>0</v>
      </c>
    </row>
    <row r="6" spans="1:14" ht="25.5" customHeight="1" thickBot="1" x14ac:dyDescent="0.3">
      <c r="A6" s="33" t="s">
        <v>63</v>
      </c>
      <c r="B6" s="2" t="s">
        <v>90</v>
      </c>
      <c r="C6" s="31" t="str">
        <f>IF($D$5="","",6-$D$5)</f>
        <v/>
      </c>
      <c r="D6" s="31" t="s">
        <v>30</v>
      </c>
      <c r="E6" s="26"/>
      <c r="F6" s="26"/>
      <c r="G6" s="26"/>
      <c r="H6" s="26"/>
      <c r="I6" s="26"/>
      <c r="J6" s="26"/>
      <c r="K6" s="26"/>
      <c r="L6" s="26"/>
      <c r="M6" s="31">
        <f t="shared" ref="M6:M14" si="0">SUM(C6:L6)</f>
        <v>0</v>
      </c>
      <c r="N6" s="32">
        <f t="shared" ref="N6:N14" si="1">IF($M$15=0,0,M6/$M$15)</f>
        <v>0</v>
      </c>
    </row>
    <row r="7" spans="1:14" ht="25.5" customHeight="1" thickBot="1" x14ac:dyDescent="0.3">
      <c r="A7" s="33" t="s">
        <v>64</v>
      </c>
      <c r="B7" s="2" t="s">
        <v>91</v>
      </c>
      <c r="C7" s="31" t="str">
        <f>IF($E$5="","",6-$E$5)</f>
        <v/>
      </c>
      <c r="D7" s="31" t="str">
        <f>IF($E$6="","",6-$E$6)</f>
        <v/>
      </c>
      <c r="E7" s="31" t="s">
        <v>30</v>
      </c>
      <c r="F7" s="26"/>
      <c r="G7" s="26"/>
      <c r="H7" s="26"/>
      <c r="I7" s="26"/>
      <c r="J7" s="26"/>
      <c r="K7" s="26"/>
      <c r="L7" s="26"/>
      <c r="M7" s="31">
        <f t="shared" si="0"/>
        <v>0</v>
      </c>
      <c r="N7" s="32">
        <f t="shared" si="1"/>
        <v>0</v>
      </c>
    </row>
    <row r="8" spans="1:14" ht="25.5" customHeight="1" thickBot="1" x14ac:dyDescent="0.3">
      <c r="A8" s="33" t="s">
        <v>65</v>
      </c>
      <c r="B8" s="2" t="s">
        <v>92</v>
      </c>
      <c r="C8" s="31" t="str">
        <f>IF($F$5="","",6-$F$5)</f>
        <v/>
      </c>
      <c r="D8" s="31" t="str">
        <f>IF($F$6="","",6-$F$6)</f>
        <v/>
      </c>
      <c r="E8" s="31" t="str">
        <f>IF($F$7="","",6-$F$7)</f>
        <v/>
      </c>
      <c r="F8" s="31" t="s">
        <v>30</v>
      </c>
      <c r="G8" s="26"/>
      <c r="H8" s="26"/>
      <c r="I8" s="26"/>
      <c r="J8" s="26"/>
      <c r="K8" s="26"/>
      <c r="L8" s="26"/>
      <c r="M8" s="31">
        <f t="shared" si="0"/>
        <v>0</v>
      </c>
      <c r="N8" s="32">
        <f t="shared" si="1"/>
        <v>0</v>
      </c>
    </row>
    <row r="9" spans="1:14" ht="25.5" customHeight="1" thickBot="1" x14ac:dyDescent="0.3">
      <c r="A9" s="33" t="s">
        <v>66</v>
      </c>
      <c r="B9" s="2" t="s">
        <v>93</v>
      </c>
      <c r="C9" s="31" t="str">
        <f>IF($G$5="","",6-$G$5)</f>
        <v/>
      </c>
      <c r="D9" s="31" t="str">
        <f>IF($G$6="","",6-$G$6)</f>
        <v/>
      </c>
      <c r="E9" s="31" t="str">
        <f>IF($G$7="","",6-$G$7)</f>
        <v/>
      </c>
      <c r="F9" s="31" t="str">
        <f>IF($G$8="","",6-$G$8)</f>
        <v/>
      </c>
      <c r="G9" s="31" t="s">
        <v>30</v>
      </c>
      <c r="H9" s="26"/>
      <c r="I9" s="26"/>
      <c r="J9" s="26"/>
      <c r="K9" s="26"/>
      <c r="L9" s="26"/>
      <c r="M9" s="31">
        <f t="shared" si="0"/>
        <v>0</v>
      </c>
      <c r="N9" s="32">
        <f t="shared" si="1"/>
        <v>0</v>
      </c>
    </row>
    <row r="10" spans="1:14" ht="25.5" customHeight="1" thickBot="1" x14ac:dyDescent="0.3">
      <c r="A10" s="33" t="s">
        <v>67</v>
      </c>
      <c r="B10" s="2" t="s">
        <v>94</v>
      </c>
      <c r="C10" s="31" t="str">
        <f>IF($H$5="","",6-$H$5)</f>
        <v/>
      </c>
      <c r="D10" s="31" t="str">
        <f>IF($H$6="","",6-$H$6)</f>
        <v/>
      </c>
      <c r="E10" s="31" t="str">
        <f>IF($H$7="","",6-$H$7)</f>
        <v/>
      </c>
      <c r="F10" s="31" t="str">
        <f>IF($H$8="","",6-$H$8)</f>
        <v/>
      </c>
      <c r="G10" s="31" t="str">
        <f>IF($H$9="","",6-$H$9)</f>
        <v/>
      </c>
      <c r="H10" s="31" t="s">
        <v>30</v>
      </c>
      <c r="I10" s="26"/>
      <c r="J10" s="26"/>
      <c r="K10" s="26"/>
      <c r="L10" s="26"/>
      <c r="M10" s="31">
        <f t="shared" si="0"/>
        <v>0</v>
      </c>
      <c r="N10" s="32">
        <f t="shared" si="1"/>
        <v>0</v>
      </c>
    </row>
    <row r="11" spans="1:14" ht="25.5" customHeight="1" thickBot="1" x14ac:dyDescent="0.3">
      <c r="A11" s="33" t="s">
        <v>68</v>
      </c>
      <c r="B11" s="2" t="s">
        <v>95</v>
      </c>
      <c r="C11" s="31" t="str">
        <f>IF($I$5="","",6-$I$5)</f>
        <v/>
      </c>
      <c r="D11" s="31" t="str">
        <f>IF($I$6="","",6-$I$6)</f>
        <v/>
      </c>
      <c r="E11" s="31" t="str">
        <f>IF($I$7="","",6-$I$7)</f>
        <v/>
      </c>
      <c r="F11" s="31" t="str">
        <f>IF($I$8="","",6-$I$8)</f>
        <v/>
      </c>
      <c r="G11" s="31" t="str">
        <f>IF($I$9="","",6-$I$9)</f>
        <v/>
      </c>
      <c r="H11" s="31" t="str">
        <f>IF($I$10="","",6-$I$10)</f>
        <v/>
      </c>
      <c r="I11" s="31" t="s">
        <v>30</v>
      </c>
      <c r="J11" s="26"/>
      <c r="K11" s="26"/>
      <c r="L11" s="26"/>
      <c r="M11" s="31">
        <f t="shared" si="0"/>
        <v>0</v>
      </c>
      <c r="N11" s="32">
        <f t="shared" si="1"/>
        <v>0</v>
      </c>
    </row>
    <row r="12" spans="1:14" ht="25.5" customHeight="1" thickBot="1" x14ac:dyDescent="0.3">
      <c r="A12" s="33" t="s">
        <v>69</v>
      </c>
      <c r="B12" s="2" t="s">
        <v>96</v>
      </c>
      <c r="C12" s="31" t="str">
        <f>IF($J$5="","",6-$J$5)</f>
        <v/>
      </c>
      <c r="D12" s="31" t="str">
        <f>IF($J$6="","",6-$J$6)</f>
        <v/>
      </c>
      <c r="E12" s="31" t="str">
        <f>IF($J$7="","",6-$J$7)</f>
        <v/>
      </c>
      <c r="F12" s="31" t="str">
        <f>IF($J$8="","",6-$J$8)</f>
        <v/>
      </c>
      <c r="G12" s="31" t="str">
        <f>IF($J$9="","",6-$J$9)</f>
        <v/>
      </c>
      <c r="H12" s="31" t="str">
        <f>IF($J$10="","",6-$J$10)</f>
        <v/>
      </c>
      <c r="I12" s="31" t="str">
        <f>IF($J$11="","",6-$J$11)</f>
        <v/>
      </c>
      <c r="J12" s="31" t="s">
        <v>30</v>
      </c>
      <c r="K12" s="26"/>
      <c r="L12" s="26"/>
      <c r="M12" s="31">
        <f t="shared" si="0"/>
        <v>0</v>
      </c>
      <c r="N12" s="32">
        <f t="shared" si="1"/>
        <v>0</v>
      </c>
    </row>
    <row r="13" spans="1:14" ht="25.5" customHeight="1" thickBot="1" x14ac:dyDescent="0.3">
      <c r="A13" s="33" t="s">
        <v>70</v>
      </c>
      <c r="B13" s="2" t="s">
        <v>97</v>
      </c>
      <c r="C13" s="31" t="str">
        <f>IF($K$5="","",6-$K$5)</f>
        <v/>
      </c>
      <c r="D13" s="31" t="str">
        <f>IF($K$6="","",6-$K$6)</f>
        <v/>
      </c>
      <c r="E13" s="31" t="str">
        <f>IF($K$7="","",6-$K$7)</f>
        <v/>
      </c>
      <c r="F13" s="31" t="str">
        <f>IF($K$8="","",6-$K$8)</f>
        <v/>
      </c>
      <c r="G13" s="31" t="str">
        <f>IF($K$9="","",6-$K$9)</f>
        <v/>
      </c>
      <c r="H13" s="31" t="str">
        <f>IF($K$10="","",6-$K$10)</f>
        <v/>
      </c>
      <c r="I13" s="31" t="str">
        <f>IF($K$11="","",6-$K$11)</f>
        <v/>
      </c>
      <c r="J13" s="31" t="str">
        <f>IF($K$12="","",6-$K$12)</f>
        <v/>
      </c>
      <c r="K13" s="31" t="s">
        <v>30</v>
      </c>
      <c r="L13" s="26"/>
      <c r="M13" s="31">
        <f t="shared" si="0"/>
        <v>0</v>
      </c>
      <c r="N13" s="32">
        <f t="shared" si="1"/>
        <v>0</v>
      </c>
    </row>
    <row r="14" spans="1:14" ht="25.5" customHeight="1" thickBot="1" x14ac:dyDescent="0.3">
      <c r="A14" s="33" t="s">
        <v>71</v>
      </c>
      <c r="B14" s="2" t="s">
        <v>98</v>
      </c>
      <c r="C14" s="31" t="str">
        <f>IF($L$5="","",6-$L$5)</f>
        <v/>
      </c>
      <c r="D14" s="31" t="str">
        <f>IF($L$6="","",6-$L$6)</f>
        <v/>
      </c>
      <c r="E14" s="31" t="str">
        <f>IF($L$7="","",6-$L$7)</f>
        <v/>
      </c>
      <c r="F14" s="31" t="str">
        <f>IF($L$8="","",6-$L$8)</f>
        <v/>
      </c>
      <c r="G14" s="31" t="str">
        <f>IF($L$9="","",6-$L$9)</f>
        <v/>
      </c>
      <c r="H14" s="31" t="str">
        <f>IF($L$10="","",6-$L$10)</f>
        <v/>
      </c>
      <c r="I14" s="31" t="str">
        <f>IF($L$11="","",6-$L$11)</f>
        <v/>
      </c>
      <c r="J14" s="31" t="str">
        <f>IF($L$12="","",6-$L$12)</f>
        <v/>
      </c>
      <c r="K14" s="31" t="str">
        <f>IF($L$13="","",6-$L$13)</f>
        <v/>
      </c>
      <c r="L14" s="31" t="s">
        <v>30</v>
      </c>
      <c r="M14" s="31">
        <f t="shared" si="0"/>
        <v>0</v>
      </c>
      <c r="N14" s="32">
        <f t="shared" si="1"/>
        <v>0</v>
      </c>
    </row>
    <row r="15" spans="1:14" ht="25.5" customHeight="1" thickBot="1" x14ac:dyDescent="0.3">
      <c r="B15" s="60" t="s">
        <v>31</v>
      </c>
      <c r="C15" s="61"/>
      <c r="D15" s="61"/>
      <c r="E15" s="61"/>
      <c r="F15" s="61"/>
      <c r="G15" s="61"/>
      <c r="H15" s="61"/>
      <c r="I15" s="61"/>
      <c r="J15" s="61"/>
      <c r="K15" s="61"/>
      <c r="L15" s="62"/>
      <c r="M15" s="31">
        <f>SUM(M5:M14)</f>
        <v>0</v>
      </c>
      <c r="N15" s="31" t="s">
        <v>32</v>
      </c>
    </row>
    <row r="16" spans="1:14" ht="25.5" customHeight="1" x14ac:dyDescent="0.25">
      <c r="B16" s="34" t="s">
        <v>33</v>
      </c>
      <c r="C16" s="27" t="s">
        <v>41</v>
      </c>
    </row>
    <row r="17" spans="2:8" ht="25.5" customHeight="1" x14ac:dyDescent="0.25">
      <c r="B17" s="28" t="s">
        <v>55</v>
      </c>
      <c r="E17" s="54">
        <v>3</v>
      </c>
      <c r="F17" s="54">
        <v>4</v>
      </c>
      <c r="G17" s="54">
        <v>3</v>
      </c>
      <c r="H17" s="54">
        <v>5</v>
      </c>
    </row>
    <row r="18" spans="2:8" ht="25.5" customHeight="1" x14ac:dyDescent="0.25">
      <c r="B18" s="28" t="s">
        <v>56</v>
      </c>
      <c r="E18" s="54"/>
      <c r="F18" s="54">
        <v>4</v>
      </c>
      <c r="G18" s="54">
        <v>3</v>
      </c>
      <c r="H18" s="54">
        <v>5</v>
      </c>
    </row>
    <row r="19" spans="2:8" ht="25.5" customHeight="1" x14ac:dyDescent="0.25">
      <c r="B19" s="28" t="s">
        <v>57</v>
      </c>
      <c r="E19" s="54"/>
      <c r="F19" s="54"/>
      <c r="G19" s="54">
        <v>2</v>
      </c>
      <c r="H19" s="54">
        <v>4</v>
      </c>
    </row>
    <row r="20" spans="2:8" ht="25.5" customHeight="1" x14ac:dyDescent="0.25">
      <c r="B20" s="28" t="s">
        <v>58</v>
      </c>
      <c r="E20" s="54"/>
      <c r="F20" s="54"/>
      <c r="G20" s="54"/>
      <c r="H20" s="54">
        <v>5</v>
      </c>
    </row>
    <row r="21" spans="2:8" ht="25.5" customHeight="1" x14ac:dyDescent="0.25">
      <c r="B21" s="28" t="s">
        <v>59</v>
      </c>
    </row>
  </sheetData>
  <sheetProtection sheet="1" objects="1" scenarios="1" selectLockedCells="1"/>
  <mergeCells count="14">
    <mergeCell ref="N3:N4"/>
    <mergeCell ref="B15:L15"/>
    <mergeCell ref="B3:B4"/>
    <mergeCell ref="M3:M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conditionalFormatting sqref="N5:N14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{DCA7944D-1C5B-4200-AB7E-709E257EA7AD}</x14:id>
        </ext>
      </extLst>
    </cfRule>
  </conditionalFormatting>
  <pageMargins left="0.7" right="0.7" top="0.75" bottom="0.75" header="0.3" footer="0.3"/>
  <pageSetup paperSize="9" orientation="portrait" horizontalDpi="601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CA7944D-1C5B-4200-AB7E-709E257EA7A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N5:N14</xm:sqref>
        </x14:conditionalFormatting>
        <x14:conditionalFormatting xmlns:xm="http://schemas.microsoft.com/office/excel/2006/main">
          <x14:cfRule type="iconSet" priority="6" id="{1C0A06D7-7242-4EB5-96A4-0801CD5086CE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5</xm:f>
              </x14:cfvo>
              <x14:cfIcon iconSet="3Symbols2" iconId="1"/>
              <x14:cfIcon iconSet="3Symbols2" iconId="2"/>
              <x14:cfIcon iconSet="3Symbols2" iconId="0"/>
            </x14:iconSet>
          </x14:cfRule>
          <xm:sqref>D5:L5</xm:sqref>
        </x14:conditionalFormatting>
        <x14:conditionalFormatting xmlns:xm="http://schemas.microsoft.com/office/excel/2006/main">
          <x14:cfRule type="iconSet" priority="5" id="{05893DB1-F2F8-4DD0-A53E-48418A992AE5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5</xm:f>
              </x14:cfvo>
              <x14:cfIcon iconSet="3Symbols2" iconId="1"/>
              <x14:cfIcon iconSet="3Symbols2" iconId="2"/>
              <x14:cfIcon iconSet="3Symbols2" iconId="0"/>
            </x14:iconSet>
          </x14:cfRule>
          <xm:sqref>E5:L5</xm:sqref>
        </x14:conditionalFormatting>
        <x14:conditionalFormatting xmlns:xm="http://schemas.microsoft.com/office/excel/2006/main">
          <x14:cfRule type="iconSet" priority="3" id="{87F26C6B-9CEF-49E4-8EE5-2984EAE8455C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5</xm:f>
              </x14:cfvo>
              <x14:cfIcon iconSet="3Symbols2" iconId="1"/>
              <x14:cfIcon iconSet="3Symbols2" iconId="2"/>
              <x14:cfIcon iconSet="3Symbols2" iconId="0"/>
            </x14:iconSet>
          </x14:cfRule>
          <xm:sqref>L13 K12:L12 J11:L11 H9:L9 I9:L10</xm:sqref>
        </x14:conditionalFormatting>
        <x14:conditionalFormatting xmlns:xm="http://schemas.microsoft.com/office/excel/2006/main">
          <x14:cfRule type="iconSet" priority="2" id="{E1A1CC4B-92D8-471D-9CE2-1287BED2AB86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5</xm:f>
              </x14:cfvo>
              <x14:cfIcon iconSet="3Symbols2" iconId="1"/>
              <x14:cfIcon iconSet="3Symbols2" iconId="2"/>
              <x14:cfIcon iconSet="3Symbols2" iconId="0"/>
            </x14:iconSet>
          </x14:cfRule>
          <xm:sqref>E6:L6 F6:L7 G8:L8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1"/>
  <sheetViews>
    <sheetView workbookViewId="0">
      <selection activeCell="G8" sqref="G8"/>
    </sheetView>
  </sheetViews>
  <sheetFormatPr baseColWidth="10" defaultRowHeight="25.5" customHeight="1" x14ac:dyDescent="0.25"/>
  <cols>
    <col min="1" max="1" width="3.5703125" style="27" customWidth="1"/>
    <col min="2" max="2" width="66.5703125" style="27" customWidth="1"/>
    <col min="3" max="16384" width="11.42578125" style="27"/>
  </cols>
  <sheetData>
    <row r="1" spans="1:14" ht="25.5" customHeight="1" x14ac:dyDescent="0.25">
      <c r="B1" s="28" t="s">
        <v>61</v>
      </c>
      <c r="C1" s="29" t="str">
        <f>CpCrit!B5</f>
        <v>criterio 2</v>
      </c>
      <c r="D1" s="29"/>
      <c r="E1" s="29"/>
      <c r="F1" s="29"/>
      <c r="G1" s="29"/>
      <c r="H1" s="29"/>
    </row>
    <row r="2" spans="1:14" ht="25.5" customHeight="1" thickBot="1" x14ac:dyDescent="0.3">
      <c r="B2" s="28" t="s">
        <v>42</v>
      </c>
    </row>
    <row r="3" spans="1:14" ht="25.5" customHeight="1" x14ac:dyDescent="0.25">
      <c r="B3" s="63" t="s">
        <v>43</v>
      </c>
      <c r="C3" s="58" t="s">
        <v>44</v>
      </c>
      <c r="D3" s="58" t="s">
        <v>45</v>
      </c>
      <c r="E3" s="58" t="s">
        <v>46</v>
      </c>
      <c r="F3" s="58" t="s">
        <v>47</v>
      </c>
      <c r="G3" s="58" t="s">
        <v>48</v>
      </c>
      <c r="H3" s="58" t="s">
        <v>49</v>
      </c>
      <c r="I3" s="58" t="s">
        <v>50</v>
      </c>
      <c r="J3" s="58" t="s">
        <v>51</v>
      </c>
      <c r="K3" s="58" t="s">
        <v>52</v>
      </c>
      <c r="L3" s="58" t="s">
        <v>53</v>
      </c>
      <c r="M3" s="63" t="s">
        <v>60</v>
      </c>
      <c r="N3" s="58" t="s">
        <v>54</v>
      </c>
    </row>
    <row r="4" spans="1:14" ht="25.5" customHeight="1" thickBot="1" x14ac:dyDescent="0.3">
      <c r="B4" s="64"/>
      <c r="C4" s="59"/>
      <c r="D4" s="59"/>
      <c r="E4" s="59"/>
      <c r="F4" s="59"/>
      <c r="G4" s="59"/>
      <c r="H4" s="59"/>
      <c r="I4" s="59"/>
      <c r="J4" s="59"/>
      <c r="K4" s="59"/>
      <c r="L4" s="59"/>
      <c r="M4" s="64"/>
      <c r="N4" s="59"/>
    </row>
    <row r="5" spans="1:14" ht="25.5" customHeight="1" thickBot="1" x14ac:dyDescent="0.3">
      <c r="A5" s="30" t="s">
        <v>62</v>
      </c>
      <c r="B5" s="47" t="str">
        <f>CPAltCrit1!B5</f>
        <v>Alternativa 1</v>
      </c>
      <c r="C5" s="31" t="s">
        <v>30</v>
      </c>
      <c r="D5" s="26"/>
      <c r="E5" s="26"/>
      <c r="F5" s="26"/>
      <c r="G5" s="26"/>
      <c r="H5" s="26"/>
      <c r="I5" s="26"/>
      <c r="J5" s="26"/>
      <c r="K5" s="26"/>
      <c r="L5" s="26"/>
      <c r="M5" s="31">
        <f>SUM(C5:L5)</f>
        <v>0</v>
      </c>
      <c r="N5" s="32">
        <f>IF($M$15=0,0,M5/$M$15)</f>
        <v>0</v>
      </c>
    </row>
    <row r="6" spans="1:14" ht="25.5" customHeight="1" thickBot="1" x14ac:dyDescent="0.3">
      <c r="A6" s="33" t="s">
        <v>63</v>
      </c>
      <c r="B6" s="47" t="str">
        <f>CPAltCrit1!B6</f>
        <v>Alternativa 2</v>
      </c>
      <c r="C6" s="31" t="str">
        <f>IF($D$5="","",6-$D$5)</f>
        <v/>
      </c>
      <c r="D6" s="31" t="s">
        <v>30</v>
      </c>
      <c r="E6" s="26"/>
      <c r="F6" s="26"/>
      <c r="G6" s="26"/>
      <c r="H6" s="26"/>
      <c r="I6" s="26"/>
      <c r="J6" s="26"/>
      <c r="K6" s="26"/>
      <c r="L6" s="26"/>
      <c r="M6" s="31">
        <f t="shared" ref="M6:M14" si="0">SUM(C6:L6)</f>
        <v>0</v>
      </c>
      <c r="N6" s="32">
        <f t="shared" ref="N6:N14" si="1">IF($M$15=0,0,M6/$M$15)</f>
        <v>0</v>
      </c>
    </row>
    <row r="7" spans="1:14" ht="25.5" customHeight="1" thickBot="1" x14ac:dyDescent="0.3">
      <c r="A7" s="33" t="s">
        <v>64</v>
      </c>
      <c r="B7" s="47" t="str">
        <f>CPAltCrit1!B7</f>
        <v>Alternativa 3</v>
      </c>
      <c r="C7" s="31" t="str">
        <f>IF($E$5="","",6-$E$5)</f>
        <v/>
      </c>
      <c r="D7" s="31" t="str">
        <f>IF($E$6="","",6-$E$6)</f>
        <v/>
      </c>
      <c r="E7" s="31" t="s">
        <v>30</v>
      </c>
      <c r="F7" s="26"/>
      <c r="G7" s="26"/>
      <c r="H7" s="26"/>
      <c r="I7" s="26"/>
      <c r="J7" s="26"/>
      <c r="K7" s="26"/>
      <c r="L7" s="26"/>
      <c r="M7" s="31">
        <f t="shared" si="0"/>
        <v>0</v>
      </c>
      <c r="N7" s="32">
        <f t="shared" si="1"/>
        <v>0</v>
      </c>
    </row>
    <row r="8" spans="1:14" ht="25.5" customHeight="1" thickBot="1" x14ac:dyDescent="0.3">
      <c r="A8" s="33" t="s">
        <v>65</v>
      </c>
      <c r="B8" s="47" t="str">
        <f>CPAltCrit1!B8</f>
        <v>Alternativa 4</v>
      </c>
      <c r="C8" s="31" t="str">
        <f>IF($F$5="","",6-$F$5)</f>
        <v/>
      </c>
      <c r="D8" s="31" t="str">
        <f>IF($F$6="","",6-$F$6)</f>
        <v/>
      </c>
      <c r="E8" s="31" t="str">
        <f>IF($F$7="","",6-$F$7)</f>
        <v/>
      </c>
      <c r="F8" s="31" t="s">
        <v>30</v>
      </c>
      <c r="G8" s="26"/>
      <c r="H8" s="26"/>
      <c r="I8" s="26"/>
      <c r="J8" s="26"/>
      <c r="K8" s="26"/>
      <c r="L8" s="26"/>
      <c r="M8" s="31">
        <f t="shared" si="0"/>
        <v>0</v>
      </c>
      <c r="N8" s="32">
        <f t="shared" si="1"/>
        <v>0</v>
      </c>
    </row>
    <row r="9" spans="1:14" ht="25.5" customHeight="1" thickBot="1" x14ac:dyDescent="0.3">
      <c r="A9" s="33" t="s">
        <v>66</v>
      </c>
      <c r="B9" s="47" t="str">
        <f>CPAltCrit1!B9</f>
        <v>Alternativa 5</v>
      </c>
      <c r="C9" s="31" t="str">
        <f>IF($G$5="","",6-$G$5)</f>
        <v/>
      </c>
      <c r="D9" s="31" t="str">
        <f>IF($G$6="","",6-$G$6)</f>
        <v/>
      </c>
      <c r="E9" s="31" t="str">
        <f>IF($G$7="","",6-$G$7)</f>
        <v/>
      </c>
      <c r="F9" s="31" t="str">
        <f>IF($G$8="","",6-$G$8)</f>
        <v/>
      </c>
      <c r="G9" s="31" t="s">
        <v>30</v>
      </c>
      <c r="H9" s="26"/>
      <c r="I9" s="26"/>
      <c r="J9" s="26"/>
      <c r="K9" s="26"/>
      <c r="L9" s="26"/>
      <c r="M9" s="31">
        <f t="shared" si="0"/>
        <v>0</v>
      </c>
      <c r="N9" s="32">
        <f t="shared" si="1"/>
        <v>0</v>
      </c>
    </row>
    <row r="10" spans="1:14" ht="25.5" customHeight="1" thickBot="1" x14ac:dyDescent="0.3">
      <c r="A10" s="33" t="s">
        <v>67</v>
      </c>
      <c r="B10" s="47" t="str">
        <f>CPAltCrit1!B10</f>
        <v>Alternativa 6</v>
      </c>
      <c r="C10" s="31" t="str">
        <f>IF($H$5="","",6-$H$5)</f>
        <v/>
      </c>
      <c r="D10" s="31" t="str">
        <f>IF($H$6="","",6-$H$6)</f>
        <v/>
      </c>
      <c r="E10" s="31" t="str">
        <f>IF($H$7="","",6-$H$7)</f>
        <v/>
      </c>
      <c r="F10" s="31" t="str">
        <f>IF($H$8="","",6-$H$8)</f>
        <v/>
      </c>
      <c r="G10" s="31" t="str">
        <f>IF($H$9="","",6-$H$9)</f>
        <v/>
      </c>
      <c r="H10" s="31" t="s">
        <v>30</v>
      </c>
      <c r="I10" s="26"/>
      <c r="J10" s="26"/>
      <c r="K10" s="26"/>
      <c r="L10" s="26"/>
      <c r="M10" s="31">
        <f t="shared" si="0"/>
        <v>0</v>
      </c>
      <c r="N10" s="32">
        <f t="shared" si="1"/>
        <v>0</v>
      </c>
    </row>
    <row r="11" spans="1:14" ht="25.5" customHeight="1" thickBot="1" x14ac:dyDescent="0.3">
      <c r="A11" s="33" t="s">
        <v>68</v>
      </c>
      <c r="B11" s="47" t="str">
        <f>CPAltCrit1!B11</f>
        <v>Alternativa 7</v>
      </c>
      <c r="C11" s="31" t="str">
        <f>IF($I$5="","",6-$I$5)</f>
        <v/>
      </c>
      <c r="D11" s="31" t="str">
        <f>IF($I$6="","",6-$I$6)</f>
        <v/>
      </c>
      <c r="E11" s="31" t="str">
        <f>IF($I$7="","",6-$I$7)</f>
        <v/>
      </c>
      <c r="F11" s="31" t="str">
        <f>IF($I$8="","",6-$I$8)</f>
        <v/>
      </c>
      <c r="G11" s="31" t="str">
        <f>IF($I$9="","",6-$I$9)</f>
        <v/>
      </c>
      <c r="H11" s="31" t="str">
        <f>IF($I$10="","",6-$I$10)</f>
        <v/>
      </c>
      <c r="I11" s="31" t="s">
        <v>30</v>
      </c>
      <c r="J11" s="26"/>
      <c r="K11" s="26"/>
      <c r="L11" s="26"/>
      <c r="M11" s="31">
        <f t="shared" si="0"/>
        <v>0</v>
      </c>
      <c r="N11" s="32">
        <f t="shared" si="1"/>
        <v>0</v>
      </c>
    </row>
    <row r="12" spans="1:14" ht="25.5" customHeight="1" thickBot="1" x14ac:dyDescent="0.3">
      <c r="A12" s="33" t="s">
        <v>69</v>
      </c>
      <c r="B12" s="47" t="str">
        <f>CPAltCrit1!B12</f>
        <v>Alternativa 8</v>
      </c>
      <c r="C12" s="31" t="str">
        <f>IF($J$5="","",6-$J$5)</f>
        <v/>
      </c>
      <c r="D12" s="31" t="str">
        <f>IF($J$6="","",6-$J$6)</f>
        <v/>
      </c>
      <c r="E12" s="31" t="str">
        <f>IF($J$7="","",6-$J$7)</f>
        <v/>
      </c>
      <c r="F12" s="31" t="str">
        <f>IF($J$8="","",6-$J$8)</f>
        <v/>
      </c>
      <c r="G12" s="31" t="str">
        <f>IF($J$9="","",6-$J$9)</f>
        <v/>
      </c>
      <c r="H12" s="31" t="str">
        <f>IF($J$10="","",6-$J$10)</f>
        <v/>
      </c>
      <c r="I12" s="31" t="str">
        <f>IF($J$11="","",6-$J$11)</f>
        <v/>
      </c>
      <c r="J12" s="31" t="s">
        <v>30</v>
      </c>
      <c r="K12" s="26"/>
      <c r="L12" s="26"/>
      <c r="M12" s="31">
        <f t="shared" si="0"/>
        <v>0</v>
      </c>
      <c r="N12" s="32">
        <f t="shared" si="1"/>
        <v>0</v>
      </c>
    </row>
    <row r="13" spans="1:14" ht="25.5" customHeight="1" thickBot="1" x14ac:dyDescent="0.3">
      <c r="A13" s="33" t="s">
        <v>70</v>
      </c>
      <c r="B13" s="47" t="str">
        <f>CPAltCrit1!B13</f>
        <v>Alternativa 9</v>
      </c>
      <c r="C13" s="31" t="str">
        <f>IF($K$5="","",6-$K$5)</f>
        <v/>
      </c>
      <c r="D13" s="31" t="str">
        <f>IF($K$6="","",6-$K$6)</f>
        <v/>
      </c>
      <c r="E13" s="31" t="str">
        <f>IF($K$7="","",6-$K$7)</f>
        <v/>
      </c>
      <c r="F13" s="31" t="str">
        <f>IF($K$8="","",6-$K$8)</f>
        <v/>
      </c>
      <c r="G13" s="31" t="str">
        <f>IF($K$9="","",6-$K$9)</f>
        <v/>
      </c>
      <c r="H13" s="31" t="str">
        <f>IF($K$10="","",6-$K$10)</f>
        <v/>
      </c>
      <c r="I13" s="31" t="str">
        <f>IF($K$11="","",6-$K$11)</f>
        <v/>
      </c>
      <c r="J13" s="31" t="str">
        <f>IF($K$12="","",6-$K$12)</f>
        <v/>
      </c>
      <c r="K13" s="31" t="s">
        <v>30</v>
      </c>
      <c r="L13" s="26"/>
      <c r="M13" s="31">
        <f t="shared" si="0"/>
        <v>0</v>
      </c>
      <c r="N13" s="32">
        <f t="shared" si="1"/>
        <v>0</v>
      </c>
    </row>
    <row r="14" spans="1:14" ht="25.5" customHeight="1" thickBot="1" x14ac:dyDescent="0.3">
      <c r="A14" s="33" t="s">
        <v>71</v>
      </c>
      <c r="B14" s="47" t="str">
        <f>CPAltCrit1!B14</f>
        <v>Alternativa 10</v>
      </c>
      <c r="C14" s="31" t="str">
        <f>IF($L$5="","",6-$L$5)</f>
        <v/>
      </c>
      <c r="D14" s="31" t="str">
        <f>IF($L$6="","",6-$L$6)</f>
        <v/>
      </c>
      <c r="E14" s="31" t="str">
        <f>IF($L$7="","",6-$L$7)</f>
        <v/>
      </c>
      <c r="F14" s="31" t="str">
        <f>IF($L$8="","",6-$L$8)</f>
        <v/>
      </c>
      <c r="G14" s="31" t="str">
        <f>IF($L$9="","",6-$L$9)</f>
        <v/>
      </c>
      <c r="H14" s="31" t="str">
        <f>IF($L$10="","",6-$L$10)</f>
        <v/>
      </c>
      <c r="I14" s="31" t="str">
        <f>IF($L$11="","",6-$L$11)</f>
        <v/>
      </c>
      <c r="J14" s="31" t="str">
        <f>IF($L$12="","",6-$L$12)</f>
        <v/>
      </c>
      <c r="K14" s="31" t="str">
        <f>IF($L$13="","",6-$L$13)</f>
        <v/>
      </c>
      <c r="L14" s="31" t="s">
        <v>30</v>
      </c>
      <c r="M14" s="31">
        <f t="shared" si="0"/>
        <v>0</v>
      </c>
      <c r="N14" s="32">
        <f t="shared" si="1"/>
        <v>0</v>
      </c>
    </row>
    <row r="15" spans="1:14" ht="25.5" customHeight="1" thickBot="1" x14ac:dyDescent="0.3">
      <c r="B15" s="60" t="s">
        <v>31</v>
      </c>
      <c r="C15" s="61"/>
      <c r="D15" s="61"/>
      <c r="E15" s="61"/>
      <c r="F15" s="61"/>
      <c r="G15" s="61"/>
      <c r="H15" s="61"/>
      <c r="I15" s="61"/>
      <c r="J15" s="61"/>
      <c r="K15" s="61"/>
      <c r="L15" s="62"/>
      <c r="M15" s="31">
        <f>SUM(M5:M14)</f>
        <v>0</v>
      </c>
      <c r="N15" s="31" t="s">
        <v>32</v>
      </c>
    </row>
    <row r="16" spans="1:14" ht="25.5" customHeight="1" x14ac:dyDescent="0.25">
      <c r="B16" s="34" t="s">
        <v>33</v>
      </c>
      <c r="C16" s="27" t="s">
        <v>41</v>
      </c>
    </row>
    <row r="17" spans="2:8" ht="25.5" customHeight="1" x14ac:dyDescent="0.25">
      <c r="B17" s="28" t="s">
        <v>55</v>
      </c>
      <c r="E17" s="54">
        <v>1</v>
      </c>
      <c r="F17" s="54">
        <v>1</v>
      </c>
      <c r="G17" s="54">
        <v>1</v>
      </c>
      <c r="H17" s="54">
        <v>2</v>
      </c>
    </row>
    <row r="18" spans="2:8" ht="25.5" customHeight="1" x14ac:dyDescent="0.25">
      <c r="B18" s="28" t="s">
        <v>56</v>
      </c>
      <c r="E18" s="54"/>
      <c r="F18" s="54">
        <v>4</v>
      </c>
      <c r="G18" s="54">
        <v>3</v>
      </c>
      <c r="H18" s="54">
        <v>4</v>
      </c>
    </row>
    <row r="19" spans="2:8" ht="25.5" customHeight="1" x14ac:dyDescent="0.25">
      <c r="B19" s="28" t="s">
        <v>57</v>
      </c>
      <c r="E19" s="54"/>
      <c r="F19" s="54"/>
      <c r="G19" s="54">
        <v>2</v>
      </c>
      <c r="H19" s="54">
        <v>4</v>
      </c>
    </row>
    <row r="20" spans="2:8" ht="25.5" customHeight="1" x14ac:dyDescent="0.25">
      <c r="B20" s="28" t="s">
        <v>58</v>
      </c>
      <c r="E20" s="54"/>
      <c r="F20" s="54"/>
      <c r="G20" s="54"/>
      <c r="H20" s="54">
        <v>4</v>
      </c>
    </row>
    <row r="21" spans="2:8" ht="25.5" customHeight="1" x14ac:dyDescent="0.25">
      <c r="B21" s="28" t="s">
        <v>59</v>
      </c>
      <c r="E21" s="54"/>
      <c r="F21" s="54"/>
      <c r="G21" s="54"/>
      <c r="H21" s="54"/>
    </row>
  </sheetData>
  <sheetProtection sheet="1" objects="1" scenarios="1" selectLockedCells="1"/>
  <mergeCells count="14">
    <mergeCell ref="N3:N4"/>
    <mergeCell ref="B15:L15"/>
    <mergeCell ref="H3:H4"/>
    <mergeCell ref="I3:I4"/>
    <mergeCell ref="J3:J4"/>
    <mergeCell ref="K3:K4"/>
    <mergeCell ref="L3:L4"/>
    <mergeCell ref="M3:M4"/>
    <mergeCell ref="B3:B4"/>
    <mergeCell ref="C3:C4"/>
    <mergeCell ref="D3:D4"/>
    <mergeCell ref="E3:E4"/>
    <mergeCell ref="F3:F4"/>
    <mergeCell ref="G3:G4"/>
  </mergeCells>
  <conditionalFormatting sqref="N5:N14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{5033DA35-1D4E-4FD1-A844-025F4206A3B9}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033DA35-1D4E-4FD1-A844-025F4206A3B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N5:N14</xm:sqref>
        </x14:conditionalFormatting>
        <x14:conditionalFormatting xmlns:xm="http://schemas.microsoft.com/office/excel/2006/main">
          <x14:cfRule type="iconSet" priority="6" id="{673AB61C-3810-4C76-BFBA-B6FA569747C5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5</xm:f>
              </x14:cfvo>
              <x14:cfIcon iconSet="3Symbols2" iconId="1"/>
              <x14:cfIcon iconSet="3Symbols2" iconId="2"/>
              <x14:cfIcon iconSet="3Symbols2" iconId="0"/>
            </x14:iconSet>
          </x14:cfRule>
          <xm:sqref>D5:L5</xm:sqref>
        </x14:conditionalFormatting>
        <x14:conditionalFormatting xmlns:xm="http://schemas.microsoft.com/office/excel/2006/main">
          <x14:cfRule type="iconSet" priority="5" id="{223931E1-E203-4797-AFBF-D95B211342AB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5</xm:f>
              </x14:cfvo>
              <x14:cfIcon iconSet="3Symbols2" iconId="1"/>
              <x14:cfIcon iconSet="3Symbols2" iconId="2"/>
              <x14:cfIcon iconSet="3Symbols2" iconId="0"/>
            </x14:iconSet>
          </x14:cfRule>
          <xm:sqref>E5:L5</xm:sqref>
        </x14:conditionalFormatting>
        <x14:conditionalFormatting xmlns:xm="http://schemas.microsoft.com/office/excel/2006/main">
          <x14:cfRule type="iconSet" priority="4" id="{9DCA6064-FF3B-41D4-8E42-0C99FA4B7BA1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5</xm:f>
              </x14:cfvo>
              <x14:cfIcon iconSet="3Symbols2" iconId="1"/>
              <x14:cfIcon iconSet="3Symbols2" iconId="2"/>
              <x14:cfIcon iconSet="3Symbols2" iconId="0"/>
            </x14:iconSet>
          </x14:cfRule>
          <xm:sqref>L13 K12:L12 J11:L11 H9:L9 I10:L10</xm:sqref>
        </x14:conditionalFormatting>
        <x14:conditionalFormatting xmlns:xm="http://schemas.microsoft.com/office/excel/2006/main">
          <x14:cfRule type="iconSet" priority="3" id="{86BFEC6B-F5F9-4FA3-AEA4-F52D589F0A9B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5</xm:f>
              </x14:cfvo>
              <x14:cfIcon iconSet="3Symbols2" iconId="1"/>
              <x14:cfIcon iconSet="3Symbols2" iconId="2"/>
              <x14:cfIcon iconSet="3Symbols2" iconId="0"/>
            </x14:iconSet>
          </x14:cfRule>
          <xm:sqref>E6:L6 F7:L7 G8:L8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1"/>
  <sheetViews>
    <sheetView workbookViewId="0">
      <selection activeCell="J7" sqref="J7"/>
    </sheetView>
  </sheetViews>
  <sheetFormatPr baseColWidth="10" defaultRowHeight="25.5" customHeight="1" x14ac:dyDescent="0.25"/>
  <cols>
    <col min="1" max="1" width="3.5703125" style="27" customWidth="1"/>
    <col min="2" max="2" width="66.5703125" style="27" customWidth="1"/>
    <col min="3" max="16384" width="11.42578125" style="27"/>
  </cols>
  <sheetData>
    <row r="1" spans="1:14" ht="25.5" customHeight="1" x14ac:dyDescent="0.25">
      <c r="B1" s="28" t="s">
        <v>61</v>
      </c>
      <c r="C1" s="29" t="str">
        <f>CpCrit!B6</f>
        <v>criterio 3</v>
      </c>
      <c r="D1" s="29"/>
      <c r="E1" s="29"/>
      <c r="F1" s="29"/>
      <c r="G1" s="29"/>
      <c r="H1" s="29"/>
    </row>
    <row r="2" spans="1:14" ht="25.5" customHeight="1" thickBot="1" x14ac:dyDescent="0.3">
      <c r="B2" s="28" t="s">
        <v>42</v>
      </c>
    </row>
    <row r="3" spans="1:14" ht="25.5" customHeight="1" x14ac:dyDescent="0.25">
      <c r="B3" s="63" t="s">
        <v>43</v>
      </c>
      <c r="C3" s="58" t="s">
        <v>44</v>
      </c>
      <c r="D3" s="58" t="s">
        <v>45</v>
      </c>
      <c r="E3" s="58" t="s">
        <v>46</v>
      </c>
      <c r="F3" s="58" t="s">
        <v>47</v>
      </c>
      <c r="G3" s="58" t="s">
        <v>48</v>
      </c>
      <c r="H3" s="58" t="s">
        <v>49</v>
      </c>
      <c r="I3" s="58" t="s">
        <v>50</v>
      </c>
      <c r="J3" s="58" t="s">
        <v>51</v>
      </c>
      <c r="K3" s="58" t="s">
        <v>52</v>
      </c>
      <c r="L3" s="58" t="s">
        <v>53</v>
      </c>
      <c r="M3" s="63" t="s">
        <v>60</v>
      </c>
      <c r="N3" s="58" t="s">
        <v>54</v>
      </c>
    </row>
    <row r="4" spans="1:14" ht="25.5" customHeight="1" thickBot="1" x14ac:dyDescent="0.3">
      <c r="B4" s="64"/>
      <c r="C4" s="59"/>
      <c r="D4" s="59"/>
      <c r="E4" s="59"/>
      <c r="F4" s="59"/>
      <c r="G4" s="59"/>
      <c r="H4" s="59"/>
      <c r="I4" s="59"/>
      <c r="J4" s="59"/>
      <c r="K4" s="59"/>
      <c r="L4" s="59"/>
      <c r="M4" s="64"/>
      <c r="N4" s="59"/>
    </row>
    <row r="5" spans="1:14" ht="25.5" customHeight="1" thickBot="1" x14ac:dyDescent="0.3">
      <c r="A5" s="30" t="s">
        <v>62</v>
      </c>
      <c r="B5" s="47" t="str">
        <f>CPAltCrit1!B5</f>
        <v>Alternativa 1</v>
      </c>
      <c r="C5" s="31" t="s">
        <v>30</v>
      </c>
      <c r="D5" s="26"/>
      <c r="E5" s="26"/>
      <c r="F5" s="26"/>
      <c r="G5" s="26"/>
      <c r="H5" s="26"/>
      <c r="I5" s="26"/>
      <c r="J5" s="26"/>
      <c r="K5" s="26"/>
      <c r="L5" s="26"/>
      <c r="M5" s="31">
        <f>SUM(C5:L5)</f>
        <v>0</v>
      </c>
      <c r="N5" s="32">
        <f>IF($M$15=0,0,M5/$M$15)</f>
        <v>0</v>
      </c>
    </row>
    <row r="6" spans="1:14" ht="25.5" customHeight="1" thickBot="1" x14ac:dyDescent="0.3">
      <c r="A6" s="33" t="s">
        <v>63</v>
      </c>
      <c r="B6" s="47" t="str">
        <f>CPAltCrit1!B6</f>
        <v>Alternativa 2</v>
      </c>
      <c r="C6" s="31" t="str">
        <f>IF($D$5="","",6-$D$5)</f>
        <v/>
      </c>
      <c r="D6" s="31" t="s">
        <v>30</v>
      </c>
      <c r="E6" s="26"/>
      <c r="F6" s="26"/>
      <c r="G6" s="26"/>
      <c r="H6" s="26"/>
      <c r="I6" s="26"/>
      <c r="J6" s="26"/>
      <c r="K6" s="26"/>
      <c r="L6" s="26"/>
      <c r="M6" s="31">
        <f t="shared" ref="M6:M14" si="0">SUM(C6:L6)</f>
        <v>0</v>
      </c>
      <c r="N6" s="32">
        <f t="shared" ref="N6:N14" si="1">IF($M$15=0,0,M6/$M$15)</f>
        <v>0</v>
      </c>
    </row>
    <row r="7" spans="1:14" ht="25.5" customHeight="1" thickBot="1" x14ac:dyDescent="0.3">
      <c r="A7" s="33" t="s">
        <v>64</v>
      </c>
      <c r="B7" s="47" t="str">
        <f>CPAltCrit1!B7</f>
        <v>Alternativa 3</v>
      </c>
      <c r="C7" s="31" t="str">
        <f>IF($E$5="","",6-$E$5)</f>
        <v/>
      </c>
      <c r="D7" s="31" t="str">
        <f>IF($E$6="","",6-$E$6)</f>
        <v/>
      </c>
      <c r="E7" s="31" t="s">
        <v>30</v>
      </c>
      <c r="F7" s="26"/>
      <c r="G7" s="26"/>
      <c r="H7" s="26"/>
      <c r="I7" s="26"/>
      <c r="J7" s="26"/>
      <c r="K7" s="26"/>
      <c r="L7" s="26"/>
      <c r="M7" s="31">
        <f t="shared" si="0"/>
        <v>0</v>
      </c>
      <c r="N7" s="32">
        <f t="shared" si="1"/>
        <v>0</v>
      </c>
    </row>
    <row r="8" spans="1:14" ht="25.5" customHeight="1" thickBot="1" x14ac:dyDescent="0.3">
      <c r="A8" s="33" t="s">
        <v>65</v>
      </c>
      <c r="B8" s="47" t="str">
        <f>CPAltCrit1!B8</f>
        <v>Alternativa 4</v>
      </c>
      <c r="C8" s="31" t="str">
        <f>IF($F$5="","",6-$F$5)</f>
        <v/>
      </c>
      <c r="D8" s="31" t="str">
        <f>IF($F$6="","",6-$F$6)</f>
        <v/>
      </c>
      <c r="E8" s="31" t="str">
        <f>IF($F$7="","",6-$F$7)</f>
        <v/>
      </c>
      <c r="F8" s="31" t="s">
        <v>30</v>
      </c>
      <c r="G8" s="26"/>
      <c r="H8" s="26"/>
      <c r="I8" s="26"/>
      <c r="J8" s="26"/>
      <c r="K8" s="26"/>
      <c r="L8" s="26"/>
      <c r="M8" s="31">
        <f t="shared" si="0"/>
        <v>0</v>
      </c>
      <c r="N8" s="32">
        <f t="shared" si="1"/>
        <v>0</v>
      </c>
    </row>
    <row r="9" spans="1:14" ht="25.5" customHeight="1" thickBot="1" x14ac:dyDescent="0.3">
      <c r="A9" s="33" t="s">
        <v>66</v>
      </c>
      <c r="B9" s="47" t="str">
        <f>CPAltCrit1!B9</f>
        <v>Alternativa 5</v>
      </c>
      <c r="C9" s="31" t="str">
        <f>IF($G$5="","",6-$G$5)</f>
        <v/>
      </c>
      <c r="D9" s="31" t="str">
        <f>IF($G$6="","",6-$G$6)</f>
        <v/>
      </c>
      <c r="E9" s="31" t="str">
        <f>IF($G$7="","",6-$G$7)</f>
        <v/>
      </c>
      <c r="F9" s="31" t="str">
        <f>IF($G$8="","",6-$G$8)</f>
        <v/>
      </c>
      <c r="G9" s="31" t="s">
        <v>30</v>
      </c>
      <c r="H9" s="26"/>
      <c r="I9" s="26"/>
      <c r="J9" s="26"/>
      <c r="K9" s="26"/>
      <c r="L9" s="26"/>
      <c r="M9" s="31">
        <f t="shared" si="0"/>
        <v>0</v>
      </c>
      <c r="N9" s="32">
        <f t="shared" si="1"/>
        <v>0</v>
      </c>
    </row>
    <row r="10" spans="1:14" ht="25.5" customHeight="1" thickBot="1" x14ac:dyDescent="0.3">
      <c r="A10" s="33" t="s">
        <v>67</v>
      </c>
      <c r="B10" s="25" t="str">
        <f>CPAltCrit1!B10</f>
        <v>Alternativa 6</v>
      </c>
      <c r="C10" s="31" t="str">
        <f>IF($H$5="","",6-$H$5)</f>
        <v/>
      </c>
      <c r="D10" s="31" t="str">
        <f>IF($H$6="","",6-$H$6)</f>
        <v/>
      </c>
      <c r="E10" s="31" t="str">
        <f>IF($H$7="","",6-$H$7)</f>
        <v/>
      </c>
      <c r="F10" s="31" t="str">
        <f>IF($H$8="","",6-$H$8)</f>
        <v/>
      </c>
      <c r="G10" s="31" t="str">
        <f>IF($H$9="","",6-$H$9)</f>
        <v/>
      </c>
      <c r="H10" s="31" t="s">
        <v>30</v>
      </c>
      <c r="I10" s="26"/>
      <c r="J10" s="26"/>
      <c r="K10" s="26"/>
      <c r="L10" s="26"/>
      <c r="M10" s="31">
        <f t="shared" si="0"/>
        <v>0</v>
      </c>
      <c r="N10" s="32">
        <f t="shared" si="1"/>
        <v>0</v>
      </c>
    </row>
    <row r="11" spans="1:14" ht="25.5" customHeight="1" thickBot="1" x14ac:dyDescent="0.3">
      <c r="A11" s="33" t="s">
        <v>68</v>
      </c>
      <c r="B11" s="25" t="str">
        <f>CPAltCrit1!B11</f>
        <v>Alternativa 7</v>
      </c>
      <c r="C11" s="31" t="str">
        <f>IF($I$5="","",6-$I$5)</f>
        <v/>
      </c>
      <c r="D11" s="31" t="str">
        <f>IF($I$6="","",6-$I$6)</f>
        <v/>
      </c>
      <c r="E11" s="31" t="str">
        <f>IF($I$7="","",6-$I$7)</f>
        <v/>
      </c>
      <c r="F11" s="31" t="str">
        <f>IF($I$8="","",6-$I$8)</f>
        <v/>
      </c>
      <c r="G11" s="31" t="str">
        <f>IF($I$9="","",6-$I$9)</f>
        <v/>
      </c>
      <c r="H11" s="31" t="str">
        <f>IF($I$10="","",6-$I$10)</f>
        <v/>
      </c>
      <c r="I11" s="31" t="s">
        <v>30</v>
      </c>
      <c r="J11" s="26"/>
      <c r="K11" s="26"/>
      <c r="L11" s="26"/>
      <c r="M11" s="31">
        <f t="shared" si="0"/>
        <v>0</v>
      </c>
      <c r="N11" s="32">
        <f t="shared" si="1"/>
        <v>0</v>
      </c>
    </row>
    <row r="12" spans="1:14" ht="25.5" customHeight="1" thickBot="1" x14ac:dyDescent="0.3">
      <c r="A12" s="33" t="s">
        <v>69</v>
      </c>
      <c r="B12" s="25" t="str">
        <f>CPAltCrit1!B12</f>
        <v>Alternativa 8</v>
      </c>
      <c r="C12" s="31" t="str">
        <f>IF($J$5="","",6-$J$5)</f>
        <v/>
      </c>
      <c r="D12" s="31" t="str">
        <f>IF($J$6="","",6-$J$6)</f>
        <v/>
      </c>
      <c r="E12" s="31" t="str">
        <f>IF($J$7="","",6-$J$7)</f>
        <v/>
      </c>
      <c r="F12" s="31" t="str">
        <f>IF($J$8="","",6-$J$8)</f>
        <v/>
      </c>
      <c r="G12" s="31" t="str">
        <f>IF($J$9="","",6-$J$9)</f>
        <v/>
      </c>
      <c r="H12" s="31" t="str">
        <f>IF($J$10="","",6-$J$10)</f>
        <v/>
      </c>
      <c r="I12" s="31" t="str">
        <f>IF($J$11="","",6-$J$11)</f>
        <v/>
      </c>
      <c r="J12" s="31" t="s">
        <v>30</v>
      </c>
      <c r="K12" s="26"/>
      <c r="L12" s="26"/>
      <c r="M12" s="31">
        <f t="shared" si="0"/>
        <v>0</v>
      </c>
      <c r="N12" s="32">
        <f t="shared" si="1"/>
        <v>0</v>
      </c>
    </row>
    <row r="13" spans="1:14" ht="25.5" customHeight="1" thickBot="1" x14ac:dyDescent="0.3">
      <c r="A13" s="33" t="s">
        <v>70</v>
      </c>
      <c r="B13" s="25" t="str">
        <f>CPAltCrit1!B13</f>
        <v>Alternativa 9</v>
      </c>
      <c r="C13" s="31" t="str">
        <f>IF($K$5="","",6-$K$5)</f>
        <v/>
      </c>
      <c r="D13" s="31" t="str">
        <f>IF($K$6="","",6-$K$6)</f>
        <v/>
      </c>
      <c r="E13" s="31" t="str">
        <f>IF($K$7="","",6-$K$7)</f>
        <v/>
      </c>
      <c r="F13" s="31" t="str">
        <f>IF($K$8="","",6-$K$8)</f>
        <v/>
      </c>
      <c r="G13" s="31" t="str">
        <f>IF($K$9="","",6-$K$9)</f>
        <v/>
      </c>
      <c r="H13" s="31" t="str">
        <f>IF($K$10="","",6-$K$10)</f>
        <v/>
      </c>
      <c r="I13" s="31" t="str">
        <f>IF($K$11="","",6-$K$11)</f>
        <v/>
      </c>
      <c r="J13" s="31" t="str">
        <f>IF($K$12="","",6-$K$12)</f>
        <v/>
      </c>
      <c r="K13" s="31" t="s">
        <v>30</v>
      </c>
      <c r="L13" s="26"/>
      <c r="M13" s="31">
        <f t="shared" si="0"/>
        <v>0</v>
      </c>
      <c r="N13" s="32">
        <f t="shared" si="1"/>
        <v>0</v>
      </c>
    </row>
    <row r="14" spans="1:14" ht="25.5" customHeight="1" thickBot="1" x14ac:dyDescent="0.3">
      <c r="A14" s="33" t="s">
        <v>71</v>
      </c>
      <c r="B14" s="25" t="str">
        <f>CPAltCrit1!B14</f>
        <v>Alternativa 10</v>
      </c>
      <c r="C14" s="31" t="str">
        <f>IF($L$5="","",6-$L$5)</f>
        <v/>
      </c>
      <c r="D14" s="31" t="str">
        <f>IF($L$6="","",6-$L$6)</f>
        <v/>
      </c>
      <c r="E14" s="31" t="str">
        <f>IF($L$7="","",6-$L$7)</f>
        <v/>
      </c>
      <c r="F14" s="31" t="str">
        <f>IF($L$8="","",6-$L$8)</f>
        <v/>
      </c>
      <c r="G14" s="31" t="str">
        <f>IF($L$9="","",6-$L$9)</f>
        <v/>
      </c>
      <c r="H14" s="31" t="str">
        <f>IF($L$10="","",6-$L$10)</f>
        <v/>
      </c>
      <c r="I14" s="31" t="str">
        <f>IF($L$11="","",6-$L$11)</f>
        <v/>
      </c>
      <c r="J14" s="31" t="str">
        <f>IF($L$12="","",6-$L$12)</f>
        <v/>
      </c>
      <c r="K14" s="31" t="str">
        <f>IF($L$13="","",6-$L$13)</f>
        <v/>
      </c>
      <c r="L14" s="31" t="s">
        <v>30</v>
      </c>
      <c r="M14" s="31">
        <f t="shared" si="0"/>
        <v>0</v>
      </c>
      <c r="N14" s="32">
        <f t="shared" si="1"/>
        <v>0</v>
      </c>
    </row>
    <row r="15" spans="1:14" ht="25.5" customHeight="1" thickBot="1" x14ac:dyDescent="0.3">
      <c r="B15" s="60" t="s">
        <v>31</v>
      </c>
      <c r="C15" s="61"/>
      <c r="D15" s="61"/>
      <c r="E15" s="61"/>
      <c r="F15" s="61"/>
      <c r="G15" s="61"/>
      <c r="H15" s="61"/>
      <c r="I15" s="61"/>
      <c r="J15" s="61"/>
      <c r="K15" s="61"/>
      <c r="L15" s="62"/>
      <c r="M15" s="31">
        <f>SUM(M5:M14)</f>
        <v>0</v>
      </c>
      <c r="N15" s="31" t="s">
        <v>32</v>
      </c>
    </row>
    <row r="16" spans="1:14" ht="25.5" customHeight="1" x14ac:dyDescent="0.25">
      <c r="B16" s="34" t="s">
        <v>33</v>
      </c>
      <c r="C16" s="27" t="s">
        <v>41</v>
      </c>
    </row>
    <row r="17" spans="2:2" ht="25.5" customHeight="1" x14ac:dyDescent="0.25">
      <c r="B17" s="28" t="s">
        <v>55</v>
      </c>
    </row>
    <row r="18" spans="2:2" ht="25.5" customHeight="1" x14ac:dyDescent="0.25">
      <c r="B18" s="28" t="s">
        <v>56</v>
      </c>
    </row>
    <row r="19" spans="2:2" ht="25.5" customHeight="1" x14ac:dyDescent="0.25">
      <c r="B19" s="28" t="s">
        <v>57</v>
      </c>
    </row>
    <row r="20" spans="2:2" ht="25.5" customHeight="1" x14ac:dyDescent="0.25">
      <c r="B20" s="28" t="s">
        <v>58</v>
      </c>
    </row>
    <row r="21" spans="2:2" ht="25.5" customHeight="1" x14ac:dyDescent="0.25">
      <c r="B21" s="28" t="s">
        <v>59</v>
      </c>
    </row>
  </sheetData>
  <sheetProtection sheet="1" objects="1" scenarios="1" selectLockedCells="1"/>
  <mergeCells count="14">
    <mergeCell ref="N3:N4"/>
    <mergeCell ref="B15:L15"/>
    <mergeCell ref="H3:H4"/>
    <mergeCell ref="I3:I4"/>
    <mergeCell ref="J3:J4"/>
    <mergeCell ref="K3:K4"/>
    <mergeCell ref="L3:L4"/>
    <mergeCell ref="M3:M4"/>
    <mergeCell ref="B3:B4"/>
    <mergeCell ref="C3:C4"/>
    <mergeCell ref="D3:D4"/>
    <mergeCell ref="E3:E4"/>
    <mergeCell ref="F3:F4"/>
    <mergeCell ref="G3:G4"/>
  </mergeCells>
  <conditionalFormatting sqref="N5:N14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{36470412-EC18-4080-B421-39216F2C942E}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6470412-EC18-4080-B421-39216F2C942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N5:N14</xm:sqref>
        </x14:conditionalFormatting>
        <x14:conditionalFormatting xmlns:xm="http://schemas.microsoft.com/office/excel/2006/main">
          <x14:cfRule type="iconSet" priority="6" id="{BCAA4BAF-D143-420C-9DE0-85F6312BA9E1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5</xm:f>
              </x14:cfvo>
              <x14:cfIcon iconSet="3Symbols2" iconId="1"/>
              <x14:cfIcon iconSet="3Symbols2" iconId="2"/>
              <x14:cfIcon iconSet="3Symbols2" iconId="0"/>
            </x14:iconSet>
          </x14:cfRule>
          <xm:sqref>D5:L5</xm:sqref>
        </x14:conditionalFormatting>
        <x14:conditionalFormatting xmlns:xm="http://schemas.microsoft.com/office/excel/2006/main">
          <x14:cfRule type="iconSet" priority="5" id="{41C6C32E-54E7-4FEF-AB32-E6D8B0966188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5</xm:f>
              </x14:cfvo>
              <x14:cfIcon iconSet="3Symbols2" iconId="1"/>
              <x14:cfIcon iconSet="3Symbols2" iconId="2"/>
              <x14:cfIcon iconSet="3Symbols2" iconId="0"/>
            </x14:iconSet>
          </x14:cfRule>
          <xm:sqref>E5:L5</xm:sqref>
        </x14:conditionalFormatting>
        <x14:conditionalFormatting xmlns:xm="http://schemas.microsoft.com/office/excel/2006/main">
          <x14:cfRule type="iconSet" priority="4" id="{A62F229A-0DAF-4C2C-A2F1-2BE3B336681E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5</xm:f>
              </x14:cfvo>
              <x14:cfIcon iconSet="3Symbols2" iconId="1"/>
              <x14:cfIcon iconSet="3Symbols2" iconId="2"/>
              <x14:cfIcon iconSet="3Symbols2" iconId="0"/>
            </x14:iconSet>
          </x14:cfRule>
          <xm:sqref>L13 K12:L12 J11:L11 H9:L9 I10:L10</xm:sqref>
        </x14:conditionalFormatting>
        <x14:conditionalFormatting xmlns:xm="http://schemas.microsoft.com/office/excel/2006/main">
          <x14:cfRule type="iconSet" priority="3" id="{5D5CADA1-F2F8-4CC6-978B-9A82BB2F2B22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5</xm:f>
              </x14:cfvo>
              <x14:cfIcon iconSet="3Symbols2" iconId="1"/>
              <x14:cfIcon iconSet="3Symbols2" iconId="2"/>
              <x14:cfIcon iconSet="3Symbols2" iconId="0"/>
            </x14:iconSet>
          </x14:cfRule>
          <xm:sqref>E6:L6 F7:L7 G8:L8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1"/>
  <sheetViews>
    <sheetView workbookViewId="0">
      <selection activeCell="B13" sqref="B13"/>
    </sheetView>
  </sheetViews>
  <sheetFormatPr baseColWidth="10" defaultRowHeight="25.5" customHeight="1" x14ac:dyDescent="0.25"/>
  <cols>
    <col min="1" max="1" width="3.5703125" style="27" customWidth="1"/>
    <col min="2" max="2" width="66.5703125" style="27" customWidth="1"/>
    <col min="3" max="16384" width="11.42578125" style="27"/>
  </cols>
  <sheetData>
    <row r="1" spans="1:14" ht="25.5" customHeight="1" x14ac:dyDescent="0.25">
      <c r="B1" s="28" t="s">
        <v>61</v>
      </c>
      <c r="C1" s="29" t="str">
        <f>CpCrit!B7</f>
        <v>criterio 4</v>
      </c>
      <c r="D1" s="29"/>
      <c r="E1" s="29"/>
      <c r="F1" s="29"/>
      <c r="G1" s="29"/>
      <c r="H1" s="29"/>
    </row>
    <row r="2" spans="1:14" ht="25.5" customHeight="1" thickBot="1" x14ac:dyDescent="0.3">
      <c r="B2" s="28" t="s">
        <v>42</v>
      </c>
    </row>
    <row r="3" spans="1:14" ht="25.5" customHeight="1" x14ac:dyDescent="0.25">
      <c r="B3" s="63" t="s">
        <v>43</v>
      </c>
      <c r="C3" s="58" t="s">
        <v>44</v>
      </c>
      <c r="D3" s="58" t="s">
        <v>45</v>
      </c>
      <c r="E3" s="58" t="s">
        <v>46</v>
      </c>
      <c r="F3" s="58" t="s">
        <v>47</v>
      </c>
      <c r="G3" s="58" t="s">
        <v>48</v>
      </c>
      <c r="H3" s="58" t="s">
        <v>49</v>
      </c>
      <c r="I3" s="58" t="s">
        <v>50</v>
      </c>
      <c r="J3" s="58" t="s">
        <v>51</v>
      </c>
      <c r="K3" s="58" t="s">
        <v>52</v>
      </c>
      <c r="L3" s="58" t="s">
        <v>53</v>
      </c>
      <c r="M3" s="63" t="s">
        <v>60</v>
      </c>
      <c r="N3" s="58" t="s">
        <v>54</v>
      </c>
    </row>
    <row r="4" spans="1:14" ht="25.5" customHeight="1" thickBot="1" x14ac:dyDescent="0.3">
      <c r="B4" s="64"/>
      <c r="C4" s="59"/>
      <c r="D4" s="59"/>
      <c r="E4" s="59"/>
      <c r="F4" s="59"/>
      <c r="G4" s="59"/>
      <c r="H4" s="59"/>
      <c r="I4" s="59"/>
      <c r="J4" s="59"/>
      <c r="K4" s="59"/>
      <c r="L4" s="59"/>
      <c r="M4" s="64"/>
      <c r="N4" s="59"/>
    </row>
    <row r="5" spans="1:14" ht="25.5" customHeight="1" thickBot="1" x14ac:dyDescent="0.3">
      <c r="A5" s="30" t="s">
        <v>62</v>
      </c>
      <c r="B5" s="47" t="str">
        <f>CPAltCrit1!B5</f>
        <v>Alternativa 1</v>
      </c>
      <c r="C5" s="31" t="s">
        <v>30</v>
      </c>
      <c r="D5" s="26"/>
      <c r="E5" s="26"/>
      <c r="F5" s="26"/>
      <c r="G5" s="26"/>
      <c r="H5" s="26"/>
      <c r="I5" s="26"/>
      <c r="J5" s="26"/>
      <c r="K5" s="26"/>
      <c r="L5" s="26"/>
      <c r="M5" s="31">
        <f>SUM(C5:L5)</f>
        <v>0</v>
      </c>
      <c r="N5" s="32">
        <f>IF($M$15=0,0,M5/$M$15)</f>
        <v>0</v>
      </c>
    </row>
    <row r="6" spans="1:14" ht="25.5" customHeight="1" thickBot="1" x14ac:dyDescent="0.3">
      <c r="A6" s="33" t="s">
        <v>63</v>
      </c>
      <c r="B6" s="47" t="str">
        <f>CPAltCrit1!B6</f>
        <v>Alternativa 2</v>
      </c>
      <c r="C6" s="31" t="str">
        <f>IF($D$5="","",6-$D$5)</f>
        <v/>
      </c>
      <c r="D6" s="31" t="s">
        <v>30</v>
      </c>
      <c r="E6" s="26"/>
      <c r="F6" s="26"/>
      <c r="G6" s="26"/>
      <c r="H6" s="26"/>
      <c r="I6" s="26"/>
      <c r="J6" s="26"/>
      <c r="K6" s="26"/>
      <c r="L6" s="26"/>
      <c r="M6" s="31">
        <f t="shared" ref="M6:M14" si="0">SUM(C6:L6)</f>
        <v>0</v>
      </c>
      <c r="N6" s="32">
        <f t="shared" ref="N6:N14" si="1">IF($M$15=0,0,M6/$M$15)</f>
        <v>0</v>
      </c>
    </row>
    <row r="7" spans="1:14" ht="25.5" customHeight="1" thickBot="1" x14ac:dyDescent="0.3">
      <c r="A7" s="33" t="s">
        <v>64</v>
      </c>
      <c r="B7" s="47" t="str">
        <f>CPAltCrit1!B7</f>
        <v>Alternativa 3</v>
      </c>
      <c r="C7" s="31" t="str">
        <f>IF($E$5="","",6-$E$5)</f>
        <v/>
      </c>
      <c r="D7" s="31" t="str">
        <f>IF($E$6="","",6-$E$6)</f>
        <v/>
      </c>
      <c r="E7" s="31" t="s">
        <v>30</v>
      </c>
      <c r="F7" s="26"/>
      <c r="G7" s="26"/>
      <c r="H7" s="26"/>
      <c r="I7" s="26"/>
      <c r="J7" s="26"/>
      <c r="K7" s="26"/>
      <c r="L7" s="26"/>
      <c r="M7" s="31">
        <f t="shared" si="0"/>
        <v>0</v>
      </c>
      <c r="N7" s="32">
        <f t="shared" si="1"/>
        <v>0</v>
      </c>
    </row>
    <row r="8" spans="1:14" ht="25.5" customHeight="1" thickBot="1" x14ac:dyDescent="0.3">
      <c r="A8" s="33" t="s">
        <v>65</v>
      </c>
      <c r="B8" s="47" t="str">
        <f>CPAltCrit1!B8</f>
        <v>Alternativa 4</v>
      </c>
      <c r="C8" s="31" t="str">
        <f>IF($F$5="","",6-$F$5)</f>
        <v/>
      </c>
      <c r="D8" s="31" t="str">
        <f>IF($F$6="","",6-$F$6)</f>
        <v/>
      </c>
      <c r="E8" s="31" t="str">
        <f>IF($F$7="","",6-$F$7)</f>
        <v/>
      </c>
      <c r="F8" s="31" t="s">
        <v>30</v>
      </c>
      <c r="G8" s="26"/>
      <c r="H8" s="26"/>
      <c r="I8" s="26"/>
      <c r="J8" s="26"/>
      <c r="K8" s="26"/>
      <c r="L8" s="26"/>
      <c r="M8" s="31">
        <f t="shared" si="0"/>
        <v>0</v>
      </c>
      <c r="N8" s="32">
        <f t="shared" si="1"/>
        <v>0</v>
      </c>
    </row>
    <row r="9" spans="1:14" ht="25.5" customHeight="1" thickBot="1" x14ac:dyDescent="0.3">
      <c r="A9" s="33" t="s">
        <v>66</v>
      </c>
      <c r="B9" s="47" t="str">
        <f>CPAltCrit1!B9</f>
        <v>Alternativa 5</v>
      </c>
      <c r="C9" s="31" t="str">
        <f>IF($G$5="","",6-$G$5)</f>
        <v/>
      </c>
      <c r="D9" s="31" t="str">
        <f>IF($G$6="","",6-$G$6)</f>
        <v/>
      </c>
      <c r="E9" s="31" t="str">
        <f>IF($G$7="","",6-$G$7)</f>
        <v/>
      </c>
      <c r="F9" s="31" t="str">
        <f>IF($G$8="","",6-$G$8)</f>
        <v/>
      </c>
      <c r="G9" s="31" t="s">
        <v>30</v>
      </c>
      <c r="H9" s="26"/>
      <c r="I9" s="26"/>
      <c r="J9" s="26"/>
      <c r="K9" s="26"/>
      <c r="L9" s="26"/>
      <c r="M9" s="31">
        <f t="shared" si="0"/>
        <v>0</v>
      </c>
      <c r="N9" s="32">
        <f t="shared" si="1"/>
        <v>0</v>
      </c>
    </row>
    <row r="10" spans="1:14" ht="25.5" customHeight="1" thickBot="1" x14ac:dyDescent="0.3">
      <c r="A10" s="33" t="s">
        <v>67</v>
      </c>
      <c r="B10" s="25" t="str">
        <f>CPAltCrit1!B10</f>
        <v>Alternativa 6</v>
      </c>
      <c r="C10" s="31" t="str">
        <f>IF($H$5="","",6-$H$5)</f>
        <v/>
      </c>
      <c r="D10" s="31" t="str">
        <f>IF($H$6="","",6-$H$6)</f>
        <v/>
      </c>
      <c r="E10" s="31" t="str">
        <f>IF($H$7="","",6-$H$7)</f>
        <v/>
      </c>
      <c r="F10" s="31" t="str">
        <f>IF($H$8="","",6-$H$8)</f>
        <v/>
      </c>
      <c r="G10" s="31" t="str">
        <f>IF($H$9="","",6-$H$9)</f>
        <v/>
      </c>
      <c r="H10" s="31" t="s">
        <v>30</v>
      </c>
      <c r="I10" s="26"/>
      <c r="J10" s="26"/>
      <c r="K10" s="26"/>
      <c r="L10" s="26"/>
      <c r="M10" s="31">
        <f t="shared" si="0"/>
        <v>0</v>
      </c>
      <c r="N10" s="32">
        <f t="shared" si="1"/>
        <v>0</v>
      </c>
    </row>
    <row r="11" spans="1:14" ht="25.5" customHeight="1" thickBot="1" x14ac:dyDescent="0.3">
      <c r="A11" s="33" t="s">
        <v>68</v>
      </c>
      <c r="B11" s="25" t="str">
        <f>CPAltCrit1!B11</f>
        <v>Alternativa 7</v>
      </c>
      <c r="C11" s="31" t="str">
        <f>IF($I$5="","",6-$I$5)</f>
        <v/>
      </c>
      <c r="D11" s="31" t="str">
        <f>IF($I$6="","",6-$I$6)</f>
        <v/>
      </c>
      <c r="E11" s="31" t="str">
        <f>IF($I$7="","",6-$I$7)</f>
        <v/>
      </c>
      <c r="F11" s="31" t="str">
        <f>IF($I$8="","",6-$I$8)</f>
        <v/>
      </c>
      <c r="G11" s="31" t="str">
        <f>IF($I$9="","",6-$I$9)</f>
        <v/>
      </c>
      <c r="H11" s="31" t="str">
        <f>IF($I$10="","",6-$I$10)</f>
        <v/>
      </c>
      <c r="I11" s="31" t="s">
        <v>30</v>
      </c>
      <c r="J11" s="26"/>
      <c r="K11" s="26"/>
      <c r="L11" s="26"/>
      <c r="M11" s="31">
        <f t="shared" si="0"/>
        <v>0</v>
      </c>
      <c r="N11" s="32">
        <f t="shared" si="1"/>
        <v>0</v>
      </c>
    </row>
    <row r="12" spans="1:14" ht="25.5" customHeight="1" thickBot="1" x14ac:dyDescent="0.3">
      <c r="A12" s="33" t="s">
        <v>69</v>
      </c>
      <c r="B12" s="25" t="str">
        <f>CPAltCrit1!B12</f>
        <v>Alternativa 8</v>
      </c>
      <c r="C12" s="31" t="str">
        <f>IF($J$5="","",6-$J$5)</f>
        <v/>
      </c>
      <c r="D12" s="31" t="str">
        <f>IF($J$6="","",6-$J$6)</f>
        <v/>
      </c>
      <c r="E12" s="31" t="str">
        <f>IF($J$7="","",6-$J$7)</f>
        <v/>
      </c>
      <c r="F12" s="31" t="str">
        <f>IF($J$8="","",6-$J$8)</f>
        <v/>
      </c>
      <c r="G12" s="31" t="str">
        <f>IF($J$9="","",6-$J$9)</f>
        <v/>
      </c>
      <c r="H12" s="31" t="str">
        <f>IF($J$10="","",6-$J$10)</f>
        <v/>
      </c>
      <c r="I12" s="31" t="str">
        <f>IF($J$11="","",6-$J$11)</f>
        <v/>
      </c>
      <c r="J12" s="31" t="s">
        <v>30</v>
      </c>
      <c r="K12" s="26"/>
      <c r="L12" s="26"/>
      <c r="M12" s="31">
        <f t="shared" si="0"/>
        <v>0</v>
      </c>
      <c r="N12" s="32">
        <f t="shared" si="1"/>
        <v>0</v>
      </c>
    </row>
    <row r="13" spans="1:14" ht="25.5" customHeight="1" thickBot="1" x14ac:dyDescent="0.3">
      <c r="A13" s="33" t="s">
        <v>70</v>
      </c>
      <c r="B13" s="25" t="str">
        <f>CPAltCrit1!B13</f>
        <v>Alternativa 9</v>
      </c>
      <c r="C13" s="31" t="str">
        <f>IF($K$5="","",6-$K$5)</f>
        <v/>
      </c>
      <c r="D13" s="31" t="str">
        <f>IF($K$6="","",6-$K$6)</f>
        <v/>
      </c>
      <c r="E13" s="31" t="str">
        <f>IF($K$7="","",6-$K$7)</f>
        <v/>
      </c>
      <c r="F13" s="31" t="str">
        <f>IF($K$8="","",6-$K$8)</f>
        <v/>
      </c>
      <c r="G13" s="31" t="str">
        <f>IF($K$9="","",6-$K$9)</f>
        <v/>
      </c>
      <c r="H13" s="31" t="str">
        <f>IF($K$10="","",6-$K$10)</f>
        <v/>
      </c>
      <c r="I13" s="31" t="str">
        <f>IF($K$11="","",6-$K$11)</f>
        <v/>
      </c>
      <c r="J13" s="31" t="str">
        <f>IF($K$12="","",6-$K$12)</f>
        <v/>
      </c>
      <c r="K13" s="31" t="s">
        <v>30</v>
      </c>
      <c r="L13" s="26"/>
      <c r="M13" s="31">
        <f t="shared" si="0"/>
        <v>0</v>
      </c>
      <c r="N13" s="32">
        <f t="shared" si="1"/>
        <v>0</v>
      </c>
    </row>
    <row r="14" spans="1:14" ht="25.5" customHeight="1" thickBot="1" x14ac:dyDescent="0.3">
      <c r="A14" s="33" t="s">
        <v>71</v>
      </c>
      <c r="B14" s="25" t="str">
        <f>CPAltCrit1!B14</f>
        <v>Alternativa 10</v>
      </c>
      <c r="C14" s="31" t="str">
        <f>IF($L$5="","",6-$L$5)</f>
        <v/>
      </c>
      <c r="D14" s="31" t="str">
        <f>IF($L$6="","",6-$L$6)</f>
        <v/>
      </c>
      <c r="E14" s="31" t="str">
        <f>IF($L$7="","",6-$L$7)</f>
        <v/>
      </c>
      <c r="F14" s="31" t="str">
        <f>IF($L$8="","",6-$L$8)</f>
        <v/>
      </c>
      <c r="G14" s="31" t="str">
        <f>IF($L$9="","",6-$L$9)</f>
        <v/>
      </c>
      <c r="H14" s="31" t="str">
        <f>IF($L$10="","",6-$L$10)</f>
        <v/>
      </c>
      <c r="I14" s="31" t="str">
        <f>IF($L$11="","",6-$L$11)</f>
        <v/>
      </c>
      <c r="J14" s="31" t="str">
        <f>IF($L$12="","",6-$L$12)</f>
        <v/>
      </c>
      <c r="K14" s="31" t="str">
        <f>IF($L$13="","",6-$L$13)</f>
        <v/>
      </c>
      <c r="L14" s="31" t="s">
        <v>30</v>
      </c>
      <c r="M14" s="31">
        <f t="shared" si="0"/>
        <v>0</v>
      </c>
      <c r="N14" s="32">
        <f t="shared" si="1"/>
        <v>0</v>
      </c>
    </row>
    <row r="15" spans="1:14" ht="25.5" customHeight="1" thickBot="1" x14ac:dyDescent="0.3">
      <c r="B15" s="60" t="s">
        <v>31</v>
      </c>
      <c r="C15" s="61"/>
      <c r="D15" s="61"/>
      <c r="E15" s="61"/>
      <c r="F15" s="61"/>
      <c r="G15" s="61"/>
      <c r="H15" s="61"/>
      <c r="I15" s="61"/>
      <c r="J15" s="61"/>
      <c r="K15" s="61"/>
      <c r="L15" s="62"/>
      <c r="M15" s="31">
        <f>SUM(M5:M14)</f>
        <v>0</v>
      </c>
      <c r="N15" s="31" t="s">
        <v>32</v>
      </c>
    </row>
    <row r="16" spans="1:14" ht="25.5" customHeight="1" x14ac:dyDescent="0.25">
      <c r="B16" s="34" t="s">
        <v>33</v>
      </c>
      <c r="C16" s="27" t="s">
        <v>41</v>
      </c>
    </row>
    <row r="17" spans="2:2" ht="25.5" customHeight="1" x14ac:dyDescent="0.25">
      <c r="B17" s="28" t="s">
        <v>55</v>
      </c>
    </row>
    <row r="18" spans="2:2" ht="25.5" customHeight="1" x14ac:dyDescent="0.25">
      <c r="B18" s="28" t="s">
        <v>56</v>
      </c>
    </row>
    <row r="19" spans="2:2" ht="25.5" customHeight="1" x14ac:dyDescent="0.25">
      <c r="B19" s="28" t="s">
        <v>57</v>
      </c>
    </row>
    <row r="20" spans="2:2" ht="25.5" customHeight="1" x14ac:dyDescent="0.25">
      <c r="B20" s="28" t="s">
        <v>58</v>
      </c>
    </row>
    <row r="21" spans="2:2" ht="25.5" customHeight="1" x14ac:dyDescent="0.25">
      <c r="B21" s="28" t="s">
        <v>59</v>
      </c>
    </row>
  </sheetData>
  <sheetProtection sheet="1" objects="1" scenarios="1" selectLockedCells="1"/>
  <mergeCells count="14">
    <mergeCell ref="N3:N4"/>
    <mergeCell ref="B15:L15"/>
    <mergeCell ref="H3:H4"/>
    <mergeCell ref="I3:I4"/>
    <mergeCell ref="J3:J4"/>
    <mergeCell ref="K3:K4"/>
    <mergeCell ref="L3:L4"/>
    <mergeCell ref="M3:M4"/>
    <mergeCell ref="B3:B4"/>
    <mergeCell ref="C3:C4"/>
    <mergeCell ref="D3:D4"/>
    <mergeCell ref="E3:E4"/>
    <mergeCell ref="F3:F4"/>
    <mergeCell ref="G3:G4"/>
  </mergeCells>
  <conditionalFormatting sqref="N5:N14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{2AA4FD6E-3A06-4955-B173-F7E2DCAE1DA1}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AA4FD6E-3A06-4955-B173-F7E2DCAE1DA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N5:N14</xm:sqref>
        </x14:conditionalFormatting>
        <x14:conditionalFormatting xmlns:xm="http://schemas.microsoft.com/office/excel/2006/main">
          <x14:cfRule type="iconSet" priority="6" id="{C379F372-756B-4F5B-811D-7C04623366DC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5</xm:f>
              </x14:cfvo>
              <x14:cfIcon iconSet="3Symbols2" iconId="1"/>
              <x14:cfIcon iconSet="3Symbols2" iconId="2"/>
              <x14:cfIcon iconSet="3Symbols2" iconId="0"/>
            </x14:iconSet>
          </x14:cfRule>
          <xm:sqref>D5:L5</xm:sqref>
        </x14:conditionalFormatting>
        <x14:conditionalFormatting xmlns:xm="http://schemas.microsoft.com/office/excel/2006/main">
          <x14:cfRule type="iconSet" priority="5" id="{5C297492-210C-48DE-8479-210E9298D487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5</xm:f>
              </x14:cfvo>
              <x14:cfIcon iconSet="3Symbols2" iconId="1"/>
              <x14:cfIcon iconSet="3Symbols2" iconId="2"/>
              <x14:cfIcon iconSet="3Symbols2" iconId="0"/>
            </x14:iconSet>
          </x14:cfRule>
          <xm:sqref>E5:L5</xm:sqref>
        </x14:conditionalFormatting>
        <x14:conditionalFormatting xmlns:xm="http://schemas.microsoft.com/office/excel/2006/main">
          <x14:cfRule type="iconSet" priority="4" id="{A0AE5884-B37F-4938-B04D-D4AE50D2297C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5</xm:f>
              </x14:cfvo>
              <x14:cfIcon iconSet="3Symbols2" iconId="1"/>
              <x14:cfIcon iconSet="3Symbols2" iconId="2"/>
              <x14:cfIcon iconSet="3Symbols2" iconId="0"/>
            </x14:iconSet>
          </x14:cfRule>
          <xm:sqref>L13 K12:L12 J11:L11 H9:L9 I10:L10</xm:sqref>
        </x14:conditionalFormatting>
        <x14:conditionalFormatting xmlns:xm="http://schemas.microsoft.com/office/excel/2006/main">
          <x14:cfRule type="iconSet" priority="3" id="{ACE2DF67-EF37-4628-913B-4C42A7629F1D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5</xm:f>
              </x14:cfvo>
              <x14:cfIcon iconSet="3Symbols2" iconId="1"/>
              <x14:cfIcon iconSet="3Symbols2" iconId="2"/>
              <x14:cfIcon iconSet="3Symbols2" iconId="0"/>
            </x14:iconSet>
          </x14:cfRule>
          <xm:sqref>E6:L6 F7:L7 G8:L8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1"/>
  <sheetViews>
    <sheetView workbookViewId="0">
      <selection activeCell="B6" sqref="B6"/>
    </sheetView>
  </sheetViews>
  <sheetFormatPr baseColWidth="10" defaultRowHeight="25.5" customHeight="1" x14ac:dyDescent="0.25"/>
  <cols>
    <col min="1" max="1" width="3.5703125" style="27" customWidth="1"/>
    <col min="2" max="2" width="66.5703125" style="27" customWidth="1"/>
    <col min="3" max="16384" width="11.42578125" style="27"/>
  </cols>
  <sheetData>
    <row r="1" spans="1:14" ht="25.5" customHeight="1" x14ac:dyDescent="0.25">
      <c r="B1" s="28" t="s">
        <v>61</v>
      </c>
      <c r="C1" s="29" t="str">
        <f>CpCrit!B8</f>
        <v>criterio 5</v>
      </c>
      <c r="D1" s="29"/>
      <c r="E1" s="29"/>
      <c r="F1" s="29"/>
      <c r="G1" s="29"/>
      <c r="H1" s="29"/>
    </row>
    <row r="2" spans="1:14" ht="25.5" customHeight="1" thickBot="1" x14ac:dyDescent="0.3">
      <c r="B2" s="28" t="s">
        <v>42</v>
      </c>
    </row>
    <row r="3" spans="1:14" ht="25.5" customHeight="1" x14ac:dyDescent="0.25">
      <c r="B3" s="63" t="s">
        <v>43</v>
      </c>
      <c r="C3" s="58" t="s">
        <v>44</v>
      </c>
      <c r="D3" s="58" t="s">
        <v>45</v>
      </c>
      <c r="E3" s="58" t="s">
        <v>46</v>
      </c>
      <c r="F3" s="58" t="s">
        <v>47</v>
      </c>
      <c r="G3" s="58" t="s">
        <v>48</v>
      </c>
      <c r="H3" s="58" t="s">
        <v>49</v>
      </c>
      <c r="I3" s="58" t="s">
        <v>50</v>
      </c>
      <c r="J3" s="58" t="s">
        <v>51</v>
      </c>
      <c r="K3" s="58" t="s">
        <v>52</v>
      </c>
      <c r="L3" s="58" t="s">
        <v>53</v>
      </c>
      <c r="M3" s="63" t="s">
        <v>60</v>
      </c>
      <c r="N3" s="58" t="s">
        <v>54</v>
      </c>
    </row>
    <row r="4" spans="1:14" ht="25.5" customHeight="1" thickBot="1" x14ac:dyDescent="0.3">
      <c r="B4" s="64"/>
      <c r="C4" s="59"/>
      <c r="D4" s="59"/>
      <c r="E4" s="59"/>
      <c r="F4" s="59"/>
      <c r="G4" s="59"/>
      <c r="H4" s="59"/>
      <c r="I4" s="59"/>
      <c r="J4" s="59"/>
      <c r="K4" s="59"/>
      <c r="L4" s="59"/>
      <c r="M4" s="64"/>
      <c r="N4" s="59"/>
    </row>
    <row r="5" spans="1:14" ht="25.5" customHeight="1" thickBot="1" x14ac:dyDescent="0.3">
      <c r="A5" s="30" t="s">
        <v>62</v>
      </c>
      <c r="B5" s="47" t="str">
        <f>CPAltCrit1!B5</f>
        <v>Alternativa 1</v>
      </c>
      <c r="C5" s="31" t="s">
        <v>30</v>
      </c>
      <c r="D5" s="26"/>
      <c r="E5" s="26"/>
      <c r="F5" s="26"/>
      <c r="G5" s="26"/>
      <c r="H5" s="26"/>
      <c r="I5" s="26"/>
      <c r="J5" s="26"/>
      <c r="K5" s="26"/>
      <c r="L5" s="26"/>
      <c r="M5" s="31">
        <f>SUM(C5:L5)</f>
        <v>0</v>
      </c>
      <c r="N5" s="32">
        <f>IF($M$15=0,0,M5/$M$15)</f>
        <v>0</v>
      </c>
    </row>
    <row r="6" spans="1:14" ht="25.5" customHeight="1" thickBot="1" x14ac:dyDescent="0.3">
      <c r="A6" s="33" t="s">
        <v>63</v>
      </c>
      <c r="B6" s="47" t="str">
        <f>CPAltCrit1!B6</f>
        <v>Alternativa 2</v>
      </c>
      <c r="C6" s="31" t="str">
        <f>IF($D$5="","",6-$D$5)</f>
        <v/>
      </c>
      <c r="D6" s="31" t="s">
        <v>30</v>
      </c>
      <c r="E6" s="26"/>
      <c r="F6" s="26"/>
      <c r="G6" s="26"/>
      <c r="H6" s="26"/>
      <c r="I6" s="26"/>
      <c r="J6" s="26"/>
      <c r="K6" s="26"/>
      <c r="L6" s="26"/>
      <c r="M6" s="31">
        <f t="shared" ref="M6:M14" si="0">SUM(C6:L6)</f>
        <v>0</v>
      </c>
      <c r="N6" s="32">
        <f t="shared" ref="N6:N14" si="1">IF($M$15=0,0,M6/$M$15)</f>
        <v>0</v>
      </c>
    </row>
    <row r="7" spans="1:14" ht="25.5" customHeight="1" thickBot="1" x14ac:dyDescent="0.3">
      <c r="A7" s="33" t="s">
        <v>64</v>
      </c>
      <c r="B7" s="47" t="str">
        <f>CPAltCrit1!B7</f>
        <v>Alternativa 3</v>
      </c>
      <c r="C7" s="31" t="str">
        <f>IF($E$5="","",6-$E$5)</f>
        <v/>
      </c>
      <c r="D7" s="31" t="str">
        <f>IF($E$6="","",6-$E$6)</f>
        <v/>
      </c>
      <c r="E7" s="31" t="s">
        <v>30</v>
      </c>
      <c r="F7" s="26"/>
      <c r="G7" s="26"/>
      <c r="H7" s="26"/>
      <c r="I7" s="26"/>
      <c r="J7" s="26"/>
      <c r="K7" s="26"/>
      <c r="L7" s="26"/>
      <c r="M7" s="31">
        <f t="shared" si="0"/>
        <v>0</v>
      </c>
      <c r="N7" s="32">
        <f t="shared" si="1"/>
        <v>0</v>
      </c>
    </row>
    <row r="8" spans="1:14" ht="25.5" customHeight="1" thickBot="1" x14ac:dyDescent="0.3">
      <c r="A8" s="33" t="s">
        <v>65</v>
      </c>
      <c r="B8" s="47" t="str">
        <f>CPAltCrit1!B8</f>
        <v>Alternativa 4</v>
      </c>
      <c r="C8" s="31" t="str">
        <f>IF($F$5="","",6-$F$5)</f>
        <v/>
      </c>
      <c r="D8" s="31" t="str">
        <f>IF($F$6="","",6-$F$6)</f>
        <v/>
      </c>
      <c r="E8" s="31" t="str">
        <f>IF($F$7="","",6-$F$7)</f>
        <v/>
      </c>
      <c r="F8" s="31" t="s">
        <v>30</v>
      </c>
      <c r="G8" s="26"/>
      <c r="H8" s="26"/>
      <c r="I8" s="26"/>
      <c r="J8" s="26"/>
      <c r="K8" s="26"/>
      <c r="L8" s="26"/>
      <c r="M8" s="31">
        <f t="shared" si="0"/>
        <v>0</v>
      </c>
      <c r="N8" s="32">
        <f t="shared" si="1"/>
        <v>0</v>
      </c>
    </row>
    <row r="9" spans="1:14" ht="25.5" customHeight="1" thickBot="1" x14ac:dyDescent="0.3">
      <c r="A9" s="33" t="s">
        <v>66</v>
      </c>
      <c r="B9" s="47" t="str">
        <f>CPAltCrit1!B9</f>
        <v>Alternativa 5</v>
      </c>
      <c r="C9" s="31" t="str">
        <f>IF($G$5="","",6-$G$5)</f>
        <v/>
      </c>
      <c r="D9" s="31" t="str">
        <f>IF($G$6="","",6-$G$6)</f>
        <v/>
      </c>
      <c r="E9" s="31" t="str">
        <f>IF($G$7="","",6-$G$7)</f>
        <v/>
      </c>
      <c r="F9" s="31" t="str">
        <f>IF($G$8="","",6-$G$8)</f>
        <v/>
      </c>
      <c r="G9" s="31" t="s">
        <v>30</v>
      </c>
      <c r="H9" s="26"/>
      <c r="I9" s="26"/>
      <c r="J9" s="26"/>
      <c r="K9" s="26"/>
      <c r="L9" s="26"/>
      <c r="M9" s="31">
        <f t="shared" si="0"/>
        <v>0</v>
      </c>
      <c r="N9" s="32">
        <f t="shared" si="1"/>
        <v>0</v>
      </c>
    </row>
    <row r="10" spans="1:14" ht="25.5" customHeight="1" thickBot="1" x14ac:dyDescent="0.3">
      <c r="A10" s="33" t="s">
        <v>67</v>
      </c>
      <c r="B10" s="25" t="str">
        <f>CPAltCrit1!B10</f>
        <v>Alternativa 6</v>
      </c>
      <c r="C10" s="31" t="str">
        <f>IF($H$5="","",6-$H$5)</f>
        <v/>
      </c>
      <c r="D10" s="31" t="str">
        <f>IF($H$6="","",6-$H$6)</f>
        <v/>
      </c>
      <c r="E10" s="31" t="str">
        <f>IF($H$7="","",6-$H$7)</f>
        <v/>
      </c>
      <c r="F10" s="31" t="str">
        <f>IF($H$8="","",6-$H$8)</f>
        <v/>
      </c>
      <c r="G10" s="31" t="str">
        <f>IF($H$9="","",6-$H$9)</f>
        <v/>
      </c>
      <c r="H10" s="31" t="s">
        <v>30</v>
      </c>
      <c r="I10" s="26"/>
      <c r="J10" s="26"/>
      <c r="K10" s="26"/>
      <c r="L10" s="26"/>
      <c r="M10" s="31">
        <f t="shared" si="0"/>
        <v>0</v>
      </c>
      <c r="N10" s="32">
        <f t="shared" si="1"/>
        <v>0</v>
      </c>
    </row>
    <row r="11" spans="1:14" ht="25.5" customHeight="1" thickBot="1" x14ac:dyDescent="0.3">
      <c r="A11" s="33" t="s">
        <v>68</v>
      </c>
      <c r="B11" s="25" t="str">
        <f>CPAltCrit1!B11</f>
        <v>Alternativa 7</v>
      </c>
      <c r="C11" s="31" t="str">
        <f>IF($I$5="","",6-$I$5)</f>
        <v/>
      </c>
      <c r="D11" s="31" t="str">
        <f>IF($I$6="","",6-$I$6)</f>
        <v/>
      </c>
      <c r="E11" s="31" t="str">
        <f>IF($I$7="","",6-$I$7)</f>
        <v/>
      </c>
      <c r="F11" s="31" t="str">
        <f>IF($I$8="","",6-$I$8)</f>
        <v/>
      </c>
      <c r="G11" s="31" t="str">
        <f>IF($I$9="","",6-$I$9)</f>
        <v/>
      </c>
      <c r="H11" s="31" t="str">
        <f>IF($I$10="","",6-$I$10)</f>
        <v/>
      </c>
      <c r="I11" s="31" t="s">
        <v>30</v>
      </c>
      <c r="J11" s="26"/>
      <c r="K11" s="26"/>
      <c r="L11" s="26"/>
      <c r="M11" s="31">
        <f t="shared" si="0"/>
        <v>0</v>
      </c>
      <c r="N11" s="32">
        <f t="shared" si="1"/>
        <v>0</v>
      </c>
    </row>
    <row r="12" spans="1:14" ht="25.5" customHeight="1" thickBot="1" x14ac:dyDescent="0.3">
      <c r="A12" s="33" t="s">
        <v>69</v>
      </c>
      <c r="B12" s="25" t="str">
        <f>CPAltCrit1!B12</f>
        <v>Alternativa 8</v>
      </c>
      <c r="C12" s="31" t="str">
        <f>IF($J$5="","",6-$J$5)</f>
        <v/>
      </c>
      <c r="D12" s="31" t="str">
        <f>IF($J$6="","",6-$J$6)</f>
        <v/>
      </c>
      <c r="E12" s="31" t="str">
        <f>IF($J$7="","",6-$J$7)</f>
        <v/>
      </c>
      <c r="F12" s="31" t="str">
        <f>IF($J$8="","",6-$J$8)</f>
        <v/>
      </c>
      <c r="G12" s="31" t="str">
        <f>IF($J$9="","",6-$J$9)</f>
        <v/>
      </c>
      <c r="H12" s="31" t="str">
        <f>IF($J$10="","",6-$J$10)</f>
        <v/>
      </c>
      <c r="I12" s="31" t="str">
        <f>IF($J$11="","",6-$J$11)</f>
        <v/>
      </c>
      <c r="J12" s="31" t="s">
        <v>30</v>
      </c>
      <c r="K12" s="26"/>
      <c r="L12" s="26"/>
      <c r="M12" s="31">
        <f t="shared" si="0"/>
        <v>0</v>
      </c>
      <c r="N12" s="32">
        <f t="shared" si="1"/>
        <v>0</v>
      </c>
    </row>
    <row r="13" spans="1:14" ht="25.5" customHeight="1" thickBot="1" x14ac:dyDescent="0.3">
      <c r="A13" s="33" t="s">
        <v>70</v>
      </c>
      <c r="B13" s="25" t="str">
        <f>CPAltCrit1!B13</f>
        <v>Alternativa 9</v>
      </c>
      <c r="C13" s="31" t="str">
        <f>IF($K$5="","",6-$K$5)</f>
        <v/>
      </c>
      <c r="D13" s="31" t="str">
        <f>IF($K$6="","",6-$K$6)</f>
        <v/>
      </c>
      <c r="E13" s="31" t="str">
        <f>IF($K$7="","",6-$K$7)</f>
        <v/>
      </c>
      <c r="F13" s="31" t="str">
        <f>IF($K$8="","",6-$K$8)</f>
        <v/>
      </c>
      <c r="G13" s="31" t="str">
        <f>IF($K$9="","",6-$K$9)</f>
        <v/>
      </c>
      <c r="H13" s="31" t="str">
        <f>IF($K$10="","",6-$K$10)</f>
        <v/>
      </c>
      <c r="I13" s="31" t="str">
        <f>IF($K$11="","",6-$K$11)</f>
        <v/>
      </c>
      <c r="J13" s="31" t="str">
        <f>IF($K$12="","",6-$K$12)</f>
        <v/>
      </c>
      <c r="K13" s="31" t="s">
        <v>30</v>
      </c>
      <c r="L13" s="26"/>
      <c r="M13" s="31">
        <f t="shared" si="0"/>
        <v>0</v>
      </c>
      <c r="N13" s="32">
        <f t="shared" si="1"/>
        <v>0</v>
      </c>
    </row>
    <row r="14" spans="1:14" ht="25.5" customHeight="1" thickBot="1" x14ac:dyDescent="0.3">
      <c r="A14" s="33" t="s">
        <v>71</v>
      </c>
      <c r="B14" s="25" t="str">
        <f>CPAltCrit1!B14</f>
        <v>Alternativa 10</v>
      </c>
      <c r="C14" s="31" t="str">
        <f>IF($L$5="","",6-$L$5)</f>
        <v/>
      </c>
      <c r="D14" s="31" t="str">
        <f>IF($L$6="","",6-$L$6)</f>
        <v/>
      </c>
      <c r="E14" s="31" t="str">
        <f>IF($L$7="","",6-$L$7)</f>
        <v/>
      </c>
      <c r="F14" s="31" t="str">
        <f>IF($L$8="","",6-$L$8)</f>
        <v/>
      </c>
      <c r="G14" s="31" t="str">
        <f>IF($L$9="","",6-$L$9)</f>
        <v/>
      </c>
      <c r="H14" s="31" t="str">
        <f>IF($L$10="","",6-$L$10)</f>
        <v/>
      </c>
      <c r="I14" s="31" t="str">
        <f>IF($L$11="","",6-$L$11)</f>
        <v/>
      </c>
      <c r="J14" s="31" t="str">
        <f>IF($L$12="","",6-$L$12)</f>
        <v/>
      </c>
      <c r="K14" s="31" t="str">
        <f>IF($L$13="","",6-$L$13)</f>
        <v/>
      </c>
      <c r="L14" s="31" t="s">
        <v>30</v>
      </c>
      <c r="M14" s="31">
        <f t="shared" si="0"/>
        <v>0</v>
      </c>
      <c r="N14" s="32">
        <f t="shared" si="1"/>
        <v>0</v>
      </c>
    </row>
    <row r="15" spans="1:14" ht="25.5" customHeight="1" thickBot="1" x14ac:dyDescent="0.3">
      <c r="B15" s="60" t="s">
        <v>31</v>
      </c>
      <c r="C15" s="61"/>
      <c r="D15" s="61"/>
      <c r="E15" s="61"/>
      <c r="F15" s="61"/>
      <c r="G15" s="61"/>
      <c r="H15" s="61"/>
      <c r="I15" s="61"/>
      <c r="J15" s="61"/>
      <c r="K15" s="61"/>
      <c r="L15" s="62"/>
      <c r="M15" s="31">
        <f>SUM(M5:M14)</f>
        <v>0</v>
      </c>
      <c r="N15" s="31" t="s">
        <v>32</v>
      </c>
    </row>
    <row r="16" spans="1:14" ht="25.5" customHeight="1" x14ac:dyDescent="0.25">
      <c r="B16" s="34" t="s">
        <v>33</v>
      </c>
      <c r="C16" s="27" t="s">
        <v>41</v>
      </c>
    </row>
    <row r="17" spans="2:2" ht="25.5" customHeight="1" x14ac:dyDescent="0.25">
      <c r="B17" s="28" t="s">
        <v>55</v>
      </c>
    </row>
    <row r="18" spans="2:2" ht="25.5" customHeight="1" x14ac:dyDescent="0.25">
      <c r="B18" s="28" t="s">
        <v>56</v>
      </c>
    </row>
    <row r="19" spans="2:2" ht="25.5" customHeight="1" x14ac:dyDescent="0.25">
      <c r="B19" s="28" t="s">
        <v>57</v>
      </c>
    </row>
    <row r="20" spans="2:2" ht="25.5" customHeight="1" x14ac:dyDescent="0.25">
      <c r="B20" s="28" t="s">
        <v>58</v>
      </c>
    </row>
    <row r="21" spans="2:2" ht="25.5" customHeight="1" x14ac:dyDescent="0.25">
      <c r="B21" s="28" t="s">
        <v>59</v>
      </c>
    </row>
  </sheetData>
  <sheetProtection sheet="1" objects="1" scenarios="1" selectLockedCells="1"/>
  <mergeCells count="14">
    <mergeCell ref="N3:N4"/>
    <mergeCell ref="B15:L15"/>
    <mergeCell ref="H3:H4"/>
    <mergeCell ref="I3:I4"/>
    <mergeCell ref="J3:J4"/>
    <mergeCell ref="K3:K4"/>
    <mergeCell ref="L3:L4"/>
    <mergeCell ref="M3:M4"/>
    <mergeCell ref="B3:B4"/>
    <mergeCell ref="C3:C4"/>
    <mergeCell ref="D3:D4"/>
    <mergeCell ref="E3:E4"/>
    <mergeCell ref="F3:F4"/>
    <mergeCell ref="G3:G4"/>
  </mergeCells>
  <conditionalFormatting sqref="N5:N14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{FEC938C4-7939-43AF-8946-2966F99EB1FE}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EC938C4-7939-43AF-8946-2966F99EB1F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N5:N14</xm:sqref>
        </x14:conditionalFormatting>
        <x14:conditionalFormatting xmlns:xm="http://schemas.microsoft.com/office/excel/2006/main">
          <x14:cfRule type="iconSet" priority="6" id="{561A5C7A-6C4B-4CCE-904F-C5829A30D3E1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5</xm:f>
              </x14:cfvo>
              <x14:cfIcon iconSet="3Symbols2" iconId="1"/>
              <x14:cfIcon iconSet="3Symbols2" iconId="2"/>
              <x14:cfIcon iconSet="3Symbols2" iconId="0"/>
            </x14:iconSet>
          </x14:cfRule>
          <xm:sqref>D5:L5</xm:sqref>
        </x14:conditionalFormatting>
        <x14:conditionalFormatting xmlns:xm="http://schemas.microsoft.com/office/excel/2006/main">
          <x14:cfRule type="iconSet" priority="5" id="{AB784C6A-2DF9-4630-A88E-133A7398B3DB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5</xm:f>
              </x14:cfvo>
              <x14:cfIcon iconSet="3Symbols2" iconId="1"/>
              <x14:cfIcon iconSet="3Symbols2" iconId="2"/>
              <x14:cfIcon iconSet="3Symbols2" iconId="0"/>
            </x14:iconSet>
          </x14:cfRule>
          <xm:sqref>E5:L5</xm:sqref>
        </x14:conditionalFormatting>
        <x14:conditionalFormatting xmlns:xm="http://schemas.microsoft.com/office/excel/2006/main">
          <x14:cfRule type="iconSet" priority="4" id="{A6773601-E4E0-4291-9D79-0CE47233E9BA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5</xm:f>
              </x14:cfvo>
              <x14:cfIcon iconSet="3Symbols2" iconId="1"/>
              <x14:cfIcon iconSet="3Symbols2" iconId="2"/>
              <x14:cfIcon iconSet="3Symbols2" iconId="0"/>
            </x14:iconSet>
          </x14:cfRule>
          <xm:sqref>L13 K12:L12 J11:L11 H9:L9 I10:L10</xm:sqref>
        </x14:conditionalFormatting>
        <x14:conditionalFormatting xmlns:xm="http://schemas.microsoft.com/office/excel/2006/main">
          <x14:cfRule type="iconSet" priority="3" id="{266FF446-1743-431C-9E49-0900B4A15850}">
            <x14:iconSet iconSet="3Symbols2" custom="1">
              <x14:cfvo type="percent">
                <xm:f>0</xm:f>
              </x14:cfvo>
              <x14:cfvo type="num">
                <xm:f>1</xm:f>
              </x14:cfvo>
              <x14:cfvo type="num" gte="0">
                <xm:f>5</xm:f>
              </x14:cfvo>
              <x14:cfIcon iconSet="3Symbols2" iconId="1"/>
              <x14:cfIcon iconSet="3Symbols2" iconId="2"/>
              <x14:cfIcon iconSet="3Symbols2" iconId="0"/>
            </x14:iconSet>
          </x14:cfRule>
          <xm:sqref>E6:L6 F7:L7 G8:L8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3"/>
  <sheetViews>
    <sheetView workbookViewId="0">
      <selection activeCell="B5" sqref="B5"/>
    </sheetView>
  </sheetViews>
  <sheetFormatPr baseColWidth="10" defaultRowHeight="22.5" customHeight="1" x14ac:dyDescent="0.25"/>
  <cols>
    <col min="1" max="1" width="6" bestFit="1" customWidth="1"/>
    <col min="2" max="2" width="39.85546875" customWidth="1"/>
    <col min="14" max="14" width="5.5703125" customWidth="1"/>
    <col min="15" max="15" width="46.140625" customWidth="1"/>
    <col min="16" max="16" width="18.5703125" bestFit="1" customWidth="1"/>
  </cols>
  <sheetData>
    <row r="1" spans="1:16" ht="22.5" customHeight="1" thickBot="1" x14ac:dyDescent="0.3">
      <c r="B1" s="18" t="s">
        <v>72</v>
      </c>
      <c r="N1" s="48"/>
      <c r="O1" s="48" t="s">
        <v>84</v>
      </c>
    </row>
    <row r="2" spans="1:16" ht="22.5" customHeight="1" thickBot="1" x14ac:dyDescent="0.3">
      <c r="B2" s="36" t="s">
        <v>73</v>
      </c>
      <c r="C2" s="65" t="s">
        <v>44</v>
      </c>
      <c r="D2" s="65" t="s">
        <v>45</v>
      </c>
      <c r="E2" s="65" t="s">
        <v>46</v>
      </c>
      <c r="F2" s="65" t="s">
        <v>47</v>
      </c>
      <c r="G2" s="65" t="s">
        <v>48</v>
      </c>
      <c r="H2" s="65" t="s">
        <v>49</v>
      </c>
      <c r="I2" s="65" t="s">
        <v>50</v>
      </c>
      <c r="J2" s="65" t="s">
        <v>51</v>
      </c>
      <c r="K2" s="65" t="s">
        <v>52</v>
      </c>
      <c r="L2" s="65" t="s">
        <v>53</v>
      </c>
      <c r="N2" s="50" t="str">
        <f>CPAltCrit1!A5</f>
        <v>a)                </v>
      </c>
      <c r="O2" s="50" t="str">
        <f>CPAltCrit1!B5</f>
        <v>Alternativa 1</v>
      </c>
      <c r="P2" s="51" t="e">
        <f t="array" ref="P2:P11">TRANSPOSE(C9:L9)</f>
        <v>#DIV/0!</v>
      </c>
    </row>
    <row r="3" spans="1:16" ht="22.5" customHeight="1" thickBot="1" x14ac:dyDescent="0.3">
      <c r="B3" s="24" t="s">
        <v>61</v>
      </c>
      <c r="C3" s="66"/>
      <c r="D3" s="66"/>
      <c r="E3" s="66"/>
      <c r="F3" s="66"/>
      <c r="G3" s="66"/>
      <c r="H3" s="66"/>
      <c r="I3" s="66"/>
      <c r="J3" s="66"/>
      <c r="K3" s="66"/>
      <c r="L3" s="66"/>
      <c r="N3" s="49" t="str">
        <f>CPAltCrit1!A6</f>
        <v>b)               </v>
      </c>
      <c r="O3" s="49" t="str">
        <f>CPAltCrit1!B6</f>
        <v>Alternativa 2</v>
      </c>
      <c r="P3" s="46" t="e">
        <v>#DIV/0!</v>
      </c>
    </row>
    <row r="4" spans="1:16" ht="22.5" customHeight="1" thickBot="1" x14ac:dyDescent="0.3">
      <c r="A4" s="42" t="str">
        <f>CpCrit!A4</f>
        <v>i.</v>
      </c>
      <c r="B4" s="42" t="str">
        <f>CpCrit!B4</f>
        <v>criterio 1</v>
      </c>
      <c r="C4" s="46" t="e">
        <f>CpCrit!$I4*CPAltCrit1!$N$5</f>
        <v>#DIV/0!</v>
      </c>
      <c r="D4" s="46" t="e">
        <f>CpCrit!$I4*CPAltCrit1!$N$6</f>
        <v>#DIV/0!</v>
      </c>
      <c r="E4" s="46" t="e">
        <f>CpCrit!$I4*CPAltCrit1!$N$7</f>
        <v>#DIV/0!</v>
      </c>
      <c r="F4" s="46" t="e">
        <f>CpCrit!$I4*CPAltCrit1!$N$8</f>
        <v>#DIV/0!</v>
      </c>
      <c r="G4" s="46" t="e">
        <f>CpCrit!$I4*CPAltCrit1!$N$9</f>
        <v>#DIV/0!</v>
      </c>
      <c r="H4" s="46" t="e">
        <f>CpCrit!$I4*CPAltCrit1!$N$10</f>
        <v>#DIV/0!</v>
      </c>
      <c r="I4" s="46" t="e">
        <f>CpCrit!$I4*CPAltCrit1!$N$11</f>
        <v>#DIV/0!</v>
      </c>
      <c r="J4" s="46" t="e">
        <f>CpCrit!$I4*CPAltCrit1!$N$12</f>
        <v>#DIV/0!</v>
      </c>
      <c r="K4" s="46" t="e">
        <f>CpCrit!$I4*CPAltCrit1!$N$13</f>
        <v>#DIV/0!</v>
      </c>
      <c r="L4" s="46" t="e">
        <f>CpCrit!$I4*CPAltCrit1!$N$14</f>
        <v>#DIV/0!</v>
      </c>
      <c r="N4" s="49" t="str">
        <f>CPAltCrit1!A7</f>
        <v>c)                </v>
      </c>
      <c r="O4" s="49" t="str">
        <f>CPAltCrit1!B7</f>
        <v>Alternativa 3</v>
      </c>
      <c r="P4" s="46" t="e">
        <v>#DIV/0!</v>
      </c>
    </row>
    <row r="5" spans="1:16" ht="22.5" customHeight="1" thickBot="1" x14ac:dyDescent="0.3">
      <c r="A5" s="43" t="str">
        <f>CpCrit!A5</f>
        <v>ii.</v>
      </c>
      <c r="B5" s="42" t="str">
        <f>CpCrit!B5</f>
        <v>criterio 2</v>
      </c>
      <c r="C5" s="46" t="e">
        <f>CpCrit!$I5*CPAltCrit2!$N$5</f>
        <v>#DIV/0!</v>
      </c>
      <c r="D5" s="46" t="e">
        <f>CpCrit!$I5*CPAltCrit2!$N$6</f>
        <v>#DIV/0!</v>
      </c>
      <c r="E5" s="46" t="e">
        <f>CpCrit!$I5*CPAltCrit2!$N$7</f>
        <v>#DIV/0!</v>
      </c>
      <c r="F5" s="46" t="e">
        <f>CpCrit!$I5*CPAltCrit2!$N$8</f>
        <v>#DIV/0!</v>
      </c>
      <c r="G5" s="46" t="e">
        <f>CpCrit!$I5*CPAltCrit2!$N$9</f>
        <v>#DIV/0!</v>
      </c>
      <c r="H5" s="46" t="e">
        <f>CpCrit!$I5*CPAltCrit2!$N$10</f>
        <v>#DIV/0!</v>
      </c>
      <c r="I5" s="46" t="e">
        <f>CpCrit!$I5*CPAltCrit2!$N$11</f>
        <v>#DIV/0!</v>
      </c>
      <c r="J5" s="46" t="e">
        <f>CpCrit!$I5*CPAltCrit2!$N$12</f>
        <v>#DIV/0!</v>
      </c>
      <c r="K5" s="46" t="e">
        <f>CpCrit!$I5*CPAltCrit2!$N$13</f>
        <v>#DIV/0!</v>
      </c>
      <c r="L5" s="46" t="e">
        <f>CpCrit!$I5*CPAltCrit2!$N$14</f>
        <v>#DIV/0!</v>
      </c>
      <c r="N5" s="49" t="str">
        <f>CPAltCrit1!A8</f>
        <v>d)               </v>
      </c>
      <c r="O5" s="49" t="str">
        <f>CPAltCrit1!B8</f>
        <v>Alternativa 4</v>
      </c>
      <c r="P5" s="46" t="e">
        <v>#DIV/0!</v>
      </c>
    </row>
    <row r="6" spans="1:16" ht="22.5" customHeight="1" thickBot="1" x14ac:dyDescent="0.3">
      <c r="A6" s="43" t="str">
        <f>CpCrit!A6</f>
        <v>iii.</v>
      </c>
      <c r="B6" s="42" t="str">
        <f>CpCrit!B6</f>
        <v>criterio 3</v>
      </c>
      <c r="C6" s="46" t="e">
        <f>CpCrit!$I6*CPAltCrit3!$N$5</f>
        <v>#DIV/0!</v>
      </c>
      <c r="D6" s="46" t="e">
        <f>CpCrit!$I6*CPAltCrit3!$N$6</f>
        <v>#DIV/0!</v>
      </c>
      <c r="E6" s="46" t="e">
        <f>CpCrit!$I6*CPAltCrit3!$N$7</f>
        <v>#DIV/0!</v>
      </c>
      <c r="F6" s="46" t="e">
        <f>CpCrit!$I6*CPAltCrit3!$N$8</f>
        <v>#DIV/0!</v>
      </c>
      <c r="G6" s="46" t="e">
        <f>CpCrit!$I6*CPAltCrit3!$N$9</f>
        <v>#DIV/0!</v>
      </c>
      <c r="H6" s="46" t="e">
        <f>CpCrit!$I6*CPAltCrit3!$N$10</f>
        <v>#DIV/0!</v>
      </c>
      <c r="I6" s="46" t="e">
        <f>CpCrit!$I6*CPAltCrit3!$N$11</f>
        <v>#DIV/0!</v>
      </c>
      <c r="J6" s="46" t="e">
        <f>CpCrit!$I6*CPAltCrit3!$N$12</f>
        <v>#DIV/0!</v>
      </c>
      <c r="K6" s="46" t="e">
        <f>CpCrit!$I6*CPAltCrit3!$N$13</f>
        <v>#DIV/0!</v>
      </c>
      <c r="L6" s="46" t="e">
        <f>CpCrit!$I6*CPAltCrit3!$N$14</f>
        <v>#DIV/0!</v>
      </c>
      <c r="N6" s="49" t="str">
        <f>CPAltCrit1!A9</f>
        <v>e)                </v>
      </c>
      <c r="O6" s="49" t="str">
        <f>CPAltCrit1!B9</f>
        <v>Alternativa 5</v>
      </c>
      <c r="P6" s="46" t="e">
        <v>#DIV/0!</v>
      </c>
    </row>
    <row r="7" spans="1:16" ht="22.5" customHeight="1" thickBot="1" x14ac:dyDescent="0.3">
      <c r="A7" s="43" t="str">
        <f>CpCrit!A7</f>
        <v>iv.</v>
      </c>
      <c r="B7" s="42" t="str">
        <f>CpCrit!B7</f>
        <v>criterio 4</v>
      </c>
      <c r="C7" s="46" t="e">
        <f>CpCrit!$I7*CPAltCrit4!$N$5</f>
        <v>#DIV/0!</v>
      </c>
      <c r="D7" s="46" t="e">
        <f>CpCrit!$I7*CPAltCrit4!$N$6</f>
        <v>#DIV/0!</v>
      </c>
      <c r="E7" s="46" t="e">
        <f>CpCrit!$I7*CPAltCrit4!$N$7</f>
        <v>#DIV/0!</v>
      </c>
      <c r="F7" s="46" t="e">
        <f>CpCrit!$I7*CPAltCrit4!$N$8</f>
        <v>#DIV/0!</v>
      </c>
      <c r="G7" s="46" t="e">
        <f>CpCrit!$I7*CPAltCrit4!$N$9</f>
        <v>#DIV/0!</v>
      </c>
      <c r="H7" s="46" t="e">
        <f>CpCrit!$I7*CPAltCrit4!$N$10</f>
        <v>#DIV/0!</v>
      </c>
      <c r="I7" s="46" t="e">
        <f>CpCrit!$I7*CPAltCrit4!$N$11</f>
        <v>#DIV/0!</v>
      </c>
      <c r="J7" s="46" t="e">
        <f>CpCrit!$I7*CPAltCrit4!$N$12</f>
        <v>#DIV/0!</v>
      </c>
      <c r="K7" s="46" t="e">
        <f>CpCrit!$I7*CPAltCrit4!$N$13</f>
        <v>#DIV/0!</v>
      </c>
      <c r="L7" s="46" t="e">
        <f>CpCrit!$I7*CPAltCrit4!$N$14</f>
        <v>#DIV/0!</v>
      </c>
      <c r="N7" s="49" t="str">
        <f>CPAltCrit1!A10</f>
        <v>f)                 </v>
      </c>
      <c r="O7" s="49" t="str">
        <f>CPAltCrit1!B10</f>
        <v>Alternativa 6</v>
      </c>
      <c r="P7" s="46" t="e">
        <v>#DIV/0!</v>
      </c>
    </row>
    <row r="8" spans="1:16" ht="22.5" customHeight="1" thickBot="1" x14ac:dyDescent="0.3">
      <c r="A8" s="44" t="str">
        <f>CpCrit!A8</f>
        <v>v.</v>
      </c>
      <c r="B8" s="45" t="str">
        <f>CpCrit!B8</f>
        <v>criterio 5</v>
      </c>
      <c r="C8" s="46" t="e">
        <f>CpCrit!$I8*CPAltCrit5!$N$5</f>
        <v>#DIV/0!</v>
      </c>
      <c r="D8" s="46" t="e">
        <f>CpCrit!$I8*CPAltCrit5!$N$6</f>
        <v>#DIV/0!</v>
      </c>
      <c r="E8" s="46" t="e">
        <f>CpCrit!$I8*CPAltCrit5!$N$7</f>
        <v>#DIV/0!</v>
      </c>
      <c r="F8" s="46" t="e">
        <f>CpCrit!$I8*CPAltCrit5!$N$8</f>
        <v>#DIV/0!</v>
      </c>
      <c r="G8" s="46" t="e">
        <f>CpCrit!$I8*CPAltCrit5!$N$9</f>
        <v>#DIV/0!</v>
      </c>
      <c r="H8" s="46" t="e">
        <f>CpCrit!$I8*CPAltCrit5!$N$10</f>
        <v>#DIV/0!</v>
      </c>
      <c r="I8" s="46" t="e">
        <f>CpCrit!$I8*CPAltCrit5!$N$11</f>
        <v>#DIV/0!</v>
      </c>
      <c r="J8" s="46" t="e">
        <f>CpCrit!$I8*CPAltCrit5!$N$12</f>
        <v>#DIV/0!</v>
      </c>
      <c r="K8" s="46" t="e">
        <f>CpCrit!$I8*CPAltCrit5!$N$13</f>
        <v>#DIV/0!</v>
      </c>
      <c r="L8" s="46" t="e">
        <f>CpCrit!$I8*CPAltCrit5!$N$14</f>
        <v>#DIV/0!</v>
      </c>
      <c r="N8" s="49" t="str">
        <f>CPAltCrit1!A11</f>
        <v>g)               </v>
      </c>
      <c r="O8" s="49" t="str">
        <f>CPAltCrit1!B11</f>
        <v>Alternativa 7</v>
      </c>
      <c r="P8" s="46" t="e">
        <v>#DIV/0!</v>
      </c>
    </row>
    <row r="9" spans="1:16" ht="22.5" customHeight="1" thickBot="1" x14ac:dyDescent="0.3">
      <c r="B9" s="20" t="s">
        <v>74</v>
      </c>
      <c r="C9" s="46" t="e">
        <f>SUM(C4:C8)</f>
        <v>#DIV/0!</v>
      </c>
      <c r="D9" s="46" t="e">
        <f t="shared" ref="D9:L9" si="0">SUM(D4:D8)</f>
        <v>#DIV/0!</v>
      </c>
      <c r="E9" s="46" t="e">
        <f t="shared" si="0"/>
        <v>#DIV/0!</v>
      </c>
      <c r="F9" s="46" t="e">
        <f t="shared" si="0"/>
        <v>#DIV/0!</v>
      </c>
      <c r="G9" s="46" t="e">
        <f t="shared" si="0"/>
        <v>#DIV/0!</v>
      </c>
      <c r="H9" s="46" t="e">
        <f t="shared" si="0"/>
        <v>#DIV/0!</v>
      </c>
      <c r="I9" s="46" t="e">
        <f t="shared" si="0"/>
        <v>#DIV/0!</v>
      </c>
      <c r="J9" s="46" t="e">
        <f t="shared" si="0"/>
        <v>#DIV/0!</v>
      </c>
      <c r="K9" s="46" t="e">
        <f t="shared" si="0"/>
        <v>#DIV/0!</v>
      </c>
      <c r="L9" s="46" t="e">
        <f t="shared" si="0"/>
        <v>#DIV/0!</v>
      </c>
      <c r="N9" s="49" t="str">
        <f>CPAltCrit1!A12</f>
        <v>h)               </v>
      </c>
      <c r="O9" s="49" t="str">
        <f>CPAltCrit1!B12</f>
        <v>Alternativa 8</v>
      </c>
      <c r="P9" s="46" t="e">
        <v>#DIV/0!</v>
      </c>
    </row>
    <row r="10" spans="1:16" ht="22.5" customHeight="1" thickBot="1" x14ac:dyDescent="0.3">
      <c r="B10" s="18" t="s">
        <v>33</v>
      </c>
      <c r="N10" s="49" t="str">
        <f>CPAltCrit1!A13</f>
        <v>i)                 </v>
      </c>
      <c r="O10" s="49" t="str">
        <f>CPAltCrit1!B13</f>
        <v>Alternativa 9</v>
      </c>
      <c r="P10" s="46" t="e">
        <v>#DIV/0!</v>
      </c>
    </row>
    <row r="11" spans="1:16" ht="22.5" customHeight="1" thickBot="1" x14ac:dyDescent="0.3">
      <c r="B11" s="35" t="s">
        <v>75</v>
      </c>
      <c r="N11" s="49" t="str">
        <f>CPAltCrit1!A14</f>
        <v>j)                 </v>
      </c>
      <c r="O11" s="49" t="str">
        <f>CPAltCrit1!B14</f>
        <v>Alternativa 10</v>
      </c>
      <c r="P11" s="46" t="e">
        <v>#DIV/0!</v>
      </c>
    </row>
    <row r="12" spans="1:16" ht="22.5" customHeight="1" x14ac:dyDescent="0.25">
      <c r="B12" s="35" t="s">
        <v>76</v>
      </c>
    </row>
    <row r="13" spans="1:16" ht="22.5" customHeight="1" x14ac:dyDescent="0.25">
      <c r="B13" s="35" t="s">
        <v>77</v>
      </c>
    </row>
  </sheetData>
  <sheetProtection selectLockedCells="1"/>
  <mergeCells count="10">
    <mergeCell ref="I2:I3"/>
    <mergeCell ref="J2:J3"/>
    <mergeCell ref="K2:K3"/>
    <mergeCell ref="L2:L3"/>
    <mergeCell ref="C2:C3"/>
    <mergeCell ref="D2:D3"/>
    <mergeCell ref="E2:E3"/>
    <mergeCell ref="F2:F3"/>
    <mergeCell ref="G2:G3"/>
    <mergeCell ref="H2:H3"/>
  </mergeCells>
  <conditionalFormatting sqref="C9:L9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{4D96C55D-B98D-4379-8289-C285629603B4}</x14:id>
        </ext>
      </extLst>
    </cfRule>
  </conditionalFormatting>
  <conditionalFormatting sqref="P2:P11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{1E1AF1AC-047C-41EE-83A5-DAD46FFB297D}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D96C55D-B98D-4379-8289-C285629603B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C9:L9</xm:sqref>
        </x14:conditionalFormatting>
        <x14:conditionalFormatting xmlns:xm="http://schemas.microsoft.com/office/excel/2006/main">
          <x14:cfRule type="dataBar" id="{1E1AF1AC-047C-41EE-83A5-DAD46FFB297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P2:P11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6</vt:i4>
      </vt:variant>
    </vt:vector>
  </HeadingPairs>
  <TitlesOfParts>
    <vt:vector size="15" baseType="lpstr">
      <vt:lpstr>ReadMe  (c) Marin-Garcia (2016)</vt:lpstr>
      <vt:lpstr>Simple</vt:lpstr>
      <vt:lpstr>CpCrit</vt:lpstr>
      <vt:lpstr>CPAltCrit1</vt:lpstr>
      <vt:lpstr>CPAltCrit2</vt:lpstr>
      <vt:lpstr>CPAltCrit3</vt:lpstr>
      <vt:lpstr>CPAltCrit4</vt:lpstr>
      <vt:lpstr>CPAltCrit5</vt:lpstr>
      <vt:lpstr>MatrizFinal</vt:lpstr>
      <vt:lpstr>AltCrit2</vt:lpstr>
      <vt:lpstr>AltCrit3</vt:lpstr>
      <vt:lpstr>Altcrit4</vt:lpstr>
      <vt:lpstr>AltCrit5</vt:lpstr>
      <vt:lpstr>AltCrti1</vt:lpstr>
      <vt:lpstr>Crit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2022-01-10T10:35:45Z</dcterms:modified>
</cp:coreProperties>
</file>