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 Responses 1" sheetId="1" r:id="rId4"/>
  </sheets>
  <definedNames/>
  <calcPr/>
</workbook>
</file>

<file path=xl/sharedStrings.xml><?xml version="1.0" encoding="utf-8"?>
<sst xmlns="http://schemas.openxmlformats.org/spreadsheetml/2006/main" count="2454" uniqueCount="107">
  <si>
    <t>Timestamp</t>
  </si>
  <si>
    <t>Seleccione su rango de edad:</t>
  </si>
  <si>
    <t>¿Cuál es su sexo biológico?</t>
  </si>
  <si>
    <t>¿Es nacido en Siria?</t>
  </si>
  <si>
    <t>¿Alguna vez ha residido en Siria?</t>
  </si>
  <si>
    <t>¿Reside actualmente en Siria?</t>
  </si>
  <si>
    <t>¿Dónde vives actualmente?</t>
  </si>
  <si>
    <t>¿Cuál es tu estatus migratorio?</t>
  </si>
  <si>
    <t>¿Sientes que es importante restaurar los sitios del patrimonio cultural?</t>
  </si>
  <si>
    <t xml:space="preserve">¿Cuál de los siguientes sitios de Siria consideras mas importante? </t>
  </si>
  <si>
    <t>¿Alguna vez ha vivido en Alepo?</t>
  </si>
  <si>
    <t>¿Cuál de los siguientes sitios de Alepo consideras mas importante?</t>
  </si>
  <si>
    <t>¿Has visitado la Ciudadela of Alepo?</t>
  </si>
  <si>
    <t>¿Cuál de los siguientes sitios de la Ciudadela de Alepo consideras mas importante?</t>
  </si>
  <si>
    <t xml:space="preserve">¿Te sientes en casa al ver la Ciudadela, o te recuerda a estar en casa? </t>
  </si>
  <si>
    <t>Al finalizar el conflicto en Siria, la restauración de la Ciudadela te motivaría a regresar a la Ciudad de Alepo?</t>
  </si>
  <si>
    <t xml:space="preserve">¿Por qué no te sentirías motivado a regresar a la Ciudad de Alepo? </t>
  </si>
  <si>
    <t>¿Con cuál de las siguientes afirmaciones está más de acuerdo?</t>
  </si>
  <si>
    <t>١٨ - ٣٣ سنة</t>
  </si>
  <si>
    <t>ذكر</t>
  </si>
  <si>
    <t>نعم</t>
  </si>
  <si>
    <t>لا</t>
  </si>
  <si>
    <t>أوروبا</t>
  </si>
  <si>
    <t>مواطن</t>
  </si>
  <si>
    <t>مدينة حلب القديمة</t>
  </si>
  <si>
    <t>قلعة حلب</t>
  </si>
  <si>
    <t>قاعة العرش، القصر الأيوبي والحمام</t>
  </si>
  <si>
    <t>El palacio ayyubí, la sala y el áman</t>
  </si>
  <si>
    <t>على مجلس مدينة حلب ترميم كل المعالم التاريخية مع الكثير من التحديثات لتبدو حلب مدينة عصرية</t>
  </si>
  <si>
    <t>لاجئ</t>
  </si>
  <si>
    <t>حصلت على فرص أفضل في الخارج, لا شيء محفز للعودة إلى حلب بعد نهاية الحرب, لا أرضى عن السياسات الحالية</t>
  </si>
  <si>
    <t>مصر</t>
  </si>
  <si>
    <t>تأشيرة طالب أو تأشيرة عمل</t>
  </si>
  <si>
    <t>الجامع الأموي الكبير</t>
  </si>
  <si>
    <t>تحتاج مدينة حلب لإعادة بناء كمدينة حديثة بغض النظر عما كانت عليه قبل الحرب</t>
  </si>
  <si>
    <t>أنثى</t>
  </si>
  <si>
    <t>٣٣ - ٤٩ سنة</t>
  </si>
  <si>
    <t>34 - 49 años</t>
  </si>
  <si>
    <t>٥٠ - ٦٥ سنة</t>
  </si>
  <si>
    <t xml:space="preserve">المدن المنسية في شمال سورية </t>
  </si>
  <si>
    <t>على مجلس مدينة حلب ترميم كل المعالم التاريخية لتبدو كما كانت قبل الحرب</t>
  </si>
  <si>
    <t>أقل من ١٨ سنة</t>
  </si>
  <si>
    <t>معبد إله الطقس حدد</t>
  </si>
  <si>
    <t>El templo del dios de la Tormenta</t>
  </si>
  <si>
    <t>حصلت على فرص أفضل في الخارج</t>
  </si>
  <si>
    <t>على مجلس مدينة حلب ترميم كل المعالم التاريخية لتبدو شبيهة لما كانت عليه قبل الحرب مع بعض التحديثات</t>
  </si>
  <si>
    <t>مدينة دمشق القديمة</t>
  </si>
  <si>
    <t>الجامع الكبير (داخل القلعة)</t>
  </si>
  <si>
    <t>المسرح الحديث (مدرج مسرح قلعة حلب)</t>
  </si>
  <si>
    <t>سوق المدينة</t>
  </si>
  <si>
    <t>البوابة الرئيسية والجسر</t>
  </si>
  <si>
    <t>فوق 65</t>
  </si>
  <si>
    <t>قلعة صلاح الدين/ قلعة الحصن</t>
  </si>
  <si>
    <t>ماليزيا</t>
  </si>
  <si>
    <t>أفضّل عدم الإجابة</t>
  </si>
  <si>
    <t>Prefiero no responder</t>
  </si>
  <si>
    <t>أسوار القلعة</t>
  </si>
  <si>
    <t>جامع ابراهيم الخليل</t>
  </si>
  <si>
    <t>تركيا</t>
  </si>
  <si>
    <t>Turquía</t>
  </si>
  <si>
    <t>المدرسة السلطانية</t>
  </si>
  <si>
    <t>Palmyra</t>
  </si>
  <si>
    <t>اضطهاد سياسي, تهمة سياسية أو جنائية في سورية, السياسات الحالية مقلقة للعائلات خصوصا النساء, لقد فقدت ممتلكاتي في سورية, لا شيء محفز للعودة إلى حلب بعد نهاية الحرب</t>
  </si>
  <si>
    <t>باب الفرج</t>
  </si>
  <si>
    <t>Puerta Al-Faraj</t>
  </si>
  <si>
    <t>قصر الطواشي</t>
  </si>
  <si>
    <t>شمال افريقيا</t>
  </si>
  <si>
    <t>أريد العودة لسورية، لكن لمدينة أخرى</t>
  </si>
  <si>
    <t>الامارات العربيه المتحده</t>
  </si>
  <si>
    <t>اضطهاد سياسي, السياسات الحالية مقلقة للعائلات خصوصا النساء, لقد فقدت ممتلكاتي في سورية</t>
  </si>
  <si>
    <t>المدرسة الحلاويّة</t>
  </si>
  <si>
    <t xml:space="preserve">Madrasa Al-Halawiya </t>
  </si>
  <si>
    <t>مدينة بصرى الأثرية</t>
  </si>
  <si>
    <t>Ciudad Antigua de Bosra</t>
  </si>
  <si>
    <t>المدن المنسية في شمال سورية</t>
  </si>
  <si>
    <t>لا شيء محفز للعودة إلى حلب بعد نهاية الحرب</t>
  </si>
  <si>
    <t>Nada me motiva a regresar a Siria después del conflicto.</t>
  </si>
  <si>
    <t>باب انطاكيه</t>
  </si>
  <si>
    <t>حصلت على فرص أفضل في الخارج, لا شيء محفز للعودة إلى حلب بعد نهاية الحرب</t>
  </si>
  <si>
    <t xml:space="preserve">حصلت على فرص أفضل في الخارج, اضطهاد سياسي, لا شيء محفز للعودة إلى حلب بعد نهاية الحرب, انهيار اقتصادي في سوريا </t>
  </si>
  <si>
    <t xml:space="preserve">قطر </t>
  </si>
  <si>
    <t>المساكن العثمانية</t>
  </si>
  <si>
    <t xml:space="preserve">العربية السعودية </t>
  </si>
  <si>
    <t>كندا</t>
  </si>
  <si>
    <t>لبنان</t>
  </si>
  <si>
    <t>تونس</t>
  </si>
  <si>
    <t>اضطهاد سياسي</t>
  </si>
  <si>
    <t>حمام نور الدين</t>
  </si>
  <si>
    <t>Àman Nur Ad-din</t>
  </si>
  <si>
    <t>اضطهاد سياسي, اضطهاد ديني, لقد فقدت ممتلكاتي في سورية, لا شيء محفز للعودة إلى حلب بعد نهاية الحرب</t>
  </si>
  <si>
    <t>حصلت على فرص أفضل في الخارج, اضطهاد ديني, لا شيء محفز للعودة إلى حلب بعد نهاية الحرب</t>
  </si>
  <si>
    <t>غير شرعي</t>
  </si>
  <si>
    <t xml:space="preserve">اضطهاد سياسي, لا شيء محفز للعودة إلى حلب بعد نهاية الحرب, الوضع معقد للغاية وغير قابل للحسم وجميع المؤشرات تدل على طول الصراع والمشاكل والصراعات في سوريا عموماً وفي حلب خصوصاً فحلب القديمة 80% مدمر أو آيل للسقوط بسبب الحرب الأخيرة وبسبب الزلازل منذ فترة زاد الطين بلة لواقع المدينة القديمة ، بالنسبة للترميم متواضع وبتصرف شخصي في أغلبه من أصحاب الأملاك لا أعتقد أن ترميم يجري بطريقة صحيحة لغياب الكوادر والقدرة المالية العالية التي تحتاج إليها المنشآت للترميم بالشكل الصحيح ، لقد سمعت من أن هنالك كيانات ايرانية تساعد في تغير ملامح الجامع الأموي الكبير بحلي بإعطاءه طراز فارسي وذلك أمر مزعج جداً بالنسبة لنا ، لا أرى ولا أي بارقة أمل تلوح بالأفوق ولا نهاية لذالك النفق سوى المزيد من الظلام والظلام الدامس ، حلب مستحلة من قبل الروس و الإيرانين على سبيل الخصوص وهم خطر على التاريخ ومكونات وتقاليد ومذهب الحلبين ، أما تركيا فهي محتل أيضاً يسعى لتتريك الأرض والناس ليحقق حلمه التوسعي ، لكن اعتقد ايران هي الأخطر لإنها تشوه التفكير الديني وليس فقط هدفها الاحتلال وهذا أمر مثير للقلق للغاية ، أعتقد كرأي سياسي هذا حال 99% من شعب السوري الآن ، مع الأسف ،كما أتمنى أن يجلي جميع المستعمرين من سوريا بدون استثناء ودحض منطقية المطرقة السلطوية دكاتورية وسندان التطرف والجماعات الاسلامية الأيدلوجية </t>
  </si>
  <si>
    <t>العراق</t>
  </si>
  <si>
    <t>ثكنة ابراهيم باشا</t>
  </si>
  <si>
    <t>Cuártel de Ibrahim Pasha</t>
  </si>
  <si>
    <t>لا أرضى عن السياسات الحالية</t>
  </si>
  <si>
    <t>لقد فقدت ممتلكاتي في سورية</t>
  </si>
  <si>
    <t>السياسات الحالية مقلقة للعائلات خصوصا النساء</t>
  </si>
  <si>
    <t>Políticas actuales sobre las familias, en especial las mujeres como jefes de casa.</t>
  </si>
  <si>
    <t>تهمة سياسية أو جنائية في سورية</t>
  </si>
  <si>
    <t xml:space="preserve"> السياسات الحالية مقلقة للعائلات خصوصا النساء</t>
  </si>
  <si>
    <t xml:space="preserve"> لقد فقدت ممتلكاتي في سورية</t>
  </si>
  <si>
    <t xml:space="preserve">انهيار اقتصادي في سوريا </t>
  </si>
  <si>
    <t>اضطهاد ديني</t>
  </si>
  <si>
    <t xml:space="preserve">الوضع معقد للغاية وغير قابل للحسم وجميع المؤشرات تدل على طول الصراع والمشاكل والصراعات في سوريا عموماً وفي حلب خصوصاً فحلب القديمة 80% مدمر أو آيل للسقوط بسبب الحرب الأخيرة وبسبب الزلازل منذ فترة زاد الطين بلة لواقع المدينة القديمة ، بالنسبة للترميم متواضع وبتصرف شخصي في أغلبه من أصحاب الأملاك لا أعتقد أن ترميم يجري بطريقة صحيحة لغياب الكوادر والقدرة المالية العالية التي تحتاج إليها المنشآت للترميم بالشكل الصحيح ، لقد سمعت من أن هنالك كيانات ايرانية تساعد في تغير ملامح الجامع الأموي الكبير بحلي بإعطاءه طراز فارسي وذلك أمر مزعج جداً بالنسبة لنا ، لا أرى ولا أي بارقة أمل تلوح بالأفوق ولا نهاية لذالك النفق سوى المزيد من الظلام والظلام الدامس ، حلب مستحلة من قبل الروس و الإيرانين على سبيل الخصوص وهم خطر على التاريخ ومكونات وتقاليد ومذهب الحلبين ، أما تركيا فهي محتل أيضاً يسعى لتتريك الأرض والناس ليحقق حلمه التوسعي ، لكن اعتقد ايران هي الأخطر لإنها تشوه التفكير الديني وليس فقط هدفها الاحتلال وهذا أمر مثير للقلق للغاية ، أعتقد كرأي سياسي هذا حال 99% من شعب السوري الآن ، مع الأسف ،كما أتمنى أن يجلي جميع المستعمرين من سوريا بدون استثناء ودحض منطقية المطرقة السلطوية دكاتورية وسندان التطرف والجماعات الاسلامية الأيدلوجية </t>
  </si>
  <si>
    <t xml:space="preserve"> طالما الاسد موجود لا مكان لنا في حلب وهو من دمرها بالبراميل المتفجرة </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</si>
</sst>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m/d/yyyy h:mm:ss"/>
  </numFmts>
  <fonts count="4">
    <font>
      <sz val="10.0"/>
      <color rgb="FF000000"/>
      <name val="Arial"/>
      <scheme val="minor"/>
    </font>
    <font>
      <color theme="1"/>
      <name val="Arial"/>
      <scheme val="minor"/>
    </font>
    <font>
      <sz val="11.0"/>
      <color rgb="FF1F1F1F"/>
      <name val="&quot;Google Sans&quot;"/>
    </font>
    <font>
      <sz val="21.0"/>
      <color rgb="FF202124"/>
      <name val="Inherit"/>
    </font>
  </fonts>
  <fills count="4">
    <fill>
      <patternFill patternType="none"/>
    </fill>
    <fill>
      <patternFill patternType="lightGray"/>
    </fill>
    <fill>
      <patternFill patternType="solid">
        <fgColor rgb="FFFFFFFF"/>
        <bgColor rgb="FFFFFFFF"/>
      </patternFill>
    </fill>
    <fill>
      <patternFill patternType="solid">
        <fgColor rgb="FFF8F9FA"/>
        <bgColor rgb="FFF8F9FA"/>
      </patternFill>
    </fill>
  </fills>
  <borders count="1">
    <border/>
  </borders>
  <cellStyleXfs count="1">
    <xf borderId="0" fillId="0" fontId="0" numFmtId="0" applyAlignment="1" applyFont="1"/>
  </cellStyleXfs>
  <cellXfs count="9">
    <xf borderId="0" fillId="0" fontId="0" numFmtId="0" xfId="0" applyAlignment="1" applyFont="1">
      <alignment readingOrder="0" shrinkToFit="0" vertical="bottom" wrapText="0"/>
    </xf>
    <xf borderId="0" fillId="0" fontId="1" numFmtId="0" xfId="0" applyFont="1"/>
    <xf borderId="0" fillId="0" fontId="1" numFmtId="164" xfId="0" applyAlignment="1" applyFont="1" applyNumberFormat="1">
      <alignment readingOrder="0"/>
    </xf>
    <xf borderId="0" fillId="0" fontId="1" numFmtId="0" xfId="0" applyAlignment="1" applyFont="1">
      <alignment readingOrder="0"/>
    </xf>
    <xf borderId="0" fillId="0" fontId="1" numFmtId="0" xfId="0" applyAlignment="1" applyFont="1">
      <alignment readingOrder="0"/>
    </xf>
    <xf borderId="0" fillId="2" fontId="2" numFmtId="0" xfId="0" applyAlignment="1" applyFill="1" applyFont="1">
      <alignment readingOrder="0"/>
    </xf>
    <xf borderId="0" fillId="0" fontId="1" numFmtId="0" xfId="0" applyFont="1"/>
    <xf borderId="0" fillId="3" fontId="3" numFmtId="0" xfId="0" applyAlignment="1" applyFill="1" applyFont="1">
      <alignment horizontal="right" readingOrder="0" shrinkToFit="0" wrapText="1"/>
    </xf>
    <xf borderId="0" fillId="2" fontId="2" numFmtId="0" xfId="0" applyAlignment="1" applyFont="1">
      <alignment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ySplit="1.0" topLeftCell="A2" activePane="bottomLeft" state="frozen"/>
      <selection activeCell="B3" sqref="B3" pane="bottomLeft"/>
    </sheetView>
  </sheetViews>
  <sheetFormatPr customHeight="1" defaultColWidth="12.63" defaultRowHeight="15.75"/>
  <cols>
    <col customWidth="1" min="1" max="1" width="18.88"/>
    <col customWidth="1" hidden="1" min="2" max="2" width="18.88"/>
    <col customWidth="1" min="3" max="3" width="23.5"/>
    <col customWidth="1" hidden="1" min="4" max="4" width="22.63"/>
    <col customWidth="1" min="5" max="5" width="22.38"/>
    <col customWidth="1" hidden="1" min="6" max="6" width="23.88"/>
    <col customWidth="1" min="7" max="7" width="16.63"/>
    <col customWidth="1" hidden="1" min="8" max="8" width="18.88"/>
    <col customWidth="1" min="9" max="9" width="27.5"/>
    <col customWidth="1" hidden="1" min="10" max="10" width="18.88"/>
    <col customWidth="1" min="11" max="11" width="24.0"/>
    <col customWidth="1" hidden="1" min="12" max="12" width="18.88"/>
    <col customWidth="1" min="13" max="13" width="31.13"/>
    <col customWidth="1" hidden="1" min="14" max="14" width="18.88"/>
    <col customWidth="1" min="15" max="15" width="24.25"/>
    <col customWidth="1" hidden="1" min="16" max="16" width="31.0"/>
    <col customWidth="1" min="17" max="17" width="28.0"/>
    <col customWidth="1" hidden="1" min="18" max="18" width="22.75"/>
    <col customWidth="1" min="19" max="19" width="72.75"/>
    <col customWidth="1" hidden="1" min="20" max="20" width="27.25"/>
    <col customWidth="1" min="21" max="21" width="25.75"/>
    <col customWidth="1" hidden="1" min="22" max="22" width="27.0"/>
    <col customWidth="1" min="23" max="23" width="30.63"/>
    <col customWidth="1" hidden="1" min="24" max="24" width="28.63"/>
    <col customWidth="1" min="25" max="25" width="21.0"/>
    <col customWidth="1" hidden="1" min="26" max="26" width="21.13"/>
    <col customWidth="1" min="27" max="27" width="40.88"/>
    <col customWidth="1" hidden="1" min="28" max="28" width="18.88"/>
    <col customWidth="1" min="29" max="29" width="29.75"/>
    <col customWidth="1" hidden="1" min="30" max="30" width="18.88"/>
    <col customWidth="1" min="31" max="31" width="29.13"/>
    <col customWidth="1" min="32" max="32" width="65.25"/>
    <col customWidth="1" min="33" max="33" width="47.38"/>
    <col customWidth="1" min="34" max="35" width="18.88"/>
    <col customWidth="1" min="36" max="36" width="65.25"/>
    <col customWidth="1" min="37" max="40" width="18.88"/>
  </cols>
  <sheetData>
    <row r="1">
      <c r="A1" s="1" t="s">
        <v>0</v>
      </c>
      <c r="B1" s="1" t="s">
        <v>1</v>
      </c>
      <c r="C1" s="1" t="s">
        <v>1</v>
      </c>
      <c r="D1" s="1" t="s">
        <v>2</v>
      </c>
      <c r="E1" s="1" t="s">
        <v>2</v>
      </c>
      <c r="F1" s="1" t="s">
        <v>3</v>
      </c>
      <c r="G1" s="1" t="s">
        <v>3</v>
      </c>
      <c r="H1" s="1" t="s">
        <v>4</v>
      </c>
      <c r="I1" s="1" t="s">
        <v>4</v>
      </c>
      <c r="J1" s="1" t="s">
        <v>5</v>
      </c>
      <c r="K1" s="1" t="s">
        <v>5</v>
      </c>
      <c r="L1" s="1" t="s">
        <v>6</v>
      </c>
      <c r="M1" s="1" t="s">
        <v>6</v>
      </c>
      <c r="N1" s="1" t="s">
        <v>7</v>
      </c>
      <c r="O1" s="1" t="s">
        <v>7</v>
      </c>
      <c r="P1" s="1" t="s">
        <v>8</v>
      </c>
      <c r="Q1" s="1" t="s">
        <v>8</v>
      </c>
      <c r="R1" s="1" t="s">
        <v>9</v>
      </c>
      <c r="S1" s="1" t="s">
        <v>9</v>
      </c>
      <c r="T1" s="1" t="s">
        <v>10</v>
      </c>
      <c r="U1" s="1" t="s">
        <v>10</v>
      </c>
      <c r="V1" s="1" t="s">
        <v>11</v>
      </c>
      <c r="W1" s="1" t="s">
        <v>11</v>
      </c>
      <c r="X1" s="1" t="s">
        <v>12</v>
      </c>
      <c r="Y1" s="1" t="s">
        <v>12</v>
      </c>
      <c r="Z1" s="1" t="s">
        <v>13</v>
      </c>
      <c r="AA1" s="1" t="s">
        <v>13</v>
      </c>
      <c r="AB1" s="1" t="s">
        <v>14</v>
      </c>
      <c r="AC1" s="1" t="s">
        <v>14</v>
      </c>
      <c r="AD1" s="1" t="s">
        <v>15</v>
      </c>
      <c r="AE1" s="1" t="s">
        <v>15</v>
      </c>
      <c r="AF1" s="1" t="s">
        <v>16</v>
      </c>
      <c r="AG1" s="1" t="s">
        <v>16</v>
      </c>
      <c r="AH1" s="1" t="s">
        <v>17</v>
      </c>
      <c r="AJ1" s="1" t="s">
        <v>17</v>
      </c>
    </row>
    <row r="2">
      <c r="A2" s="2">
        <v>45124.00624203704</v>
      </c>
      <c r="B2" s="3" t="s">
        <v>18</v>
      </c>
      <c r="C2" s="3" t="str">
        <f>IFERROR(__xludf.DUMMYFUNCTION("GOOGLETRANSLATE(B2)"),"18 - 33 años")</f>
        <v>18 - 33 años</v>
      </c>
      <c r="D2" s="3" t="s">
        <v>19</v>
      </c>
      <c r="E2" s="3" t="str">
        <f>IFERROR(__xludf.DUMMYFUNCTION("GOOGLETRANSLATE(D2)"),"masculino")</f>
        <v>masculino</v>
      </c>
      <c r="F2" s="3" t="s">
        <v>20</v>
      </c>
      <c r="G2" s="3" t="str">
        <f>IFERROR(__xludf.DUMMYFUNCTION("GOOGLETRANSLATE(F2)"),"Sí")</f>
        <v>Sí</v>
      </c>
      <c r="H2" s="3" t="s">
        <v>20</v>
      </c>
      <c r="I2" s="3" t="str">
        <f>IFERROR(__xludf.DUMMYFUNCTION("GOOGLETRANSLATE(H2)"),"Sí")</f>
        <v>Sí</v>
      </c>
      <c r="J2" s="3" t="s">
        <v>21</v>
      </c>
      <c r="K2" s="4" t="str">
        <f>IFERROR(__xludf.DUMMYFUNCTION("GOOGLETRANSLATE(J2)"),"No")</f>
        <v>No</v>
      </c>
      <c r="L2" s="3" t="s">
        <v>22</v>
      </c>
      <c r="M2" s="3" t="str">
        <f>IFERROR(__xludf.DUMMYFUNCTION("GOOGLETRANSLATE(L2)"),"Europa")</f>
        <v>Europa</v>
      </c>
      <c r="N2" s="3" t="s">
        <v>23</v>
      </c>
      <c r="O2" s="3" t="str">
        <f>IFERROR(__xludf.DUMMYFUNCTION("GOOGLETRANSLATE(N2)"),"ciudadano")</f>
        <v>ciudadano</v>
      </c>
      <c r="P2" s="3" t="s">
        <v>20</v>
      </c>
      <c r="Q2" s="3" t="str">
        <f>IFERROR(__xludf.DUMMYFUNCTION("GOOGLETRANSLATE(P2)"),"Sí")</f>
        <v>Sí</v>
      </c>
      <c r="R2" s="3" t="s">
        <v>24</v>
      </c>
      <c r="S2" s="3" t="str">
        <f>IFERROR(__xludf.DUMMYFUNCTION("GOOGLETRANSLATE(R2)"),"La ciudad vieja de Alepo")</f>
        <v>La ciudad vieja de Alepo</v>
      </c>
      <c r="T2" s="3" t="s">
        <v>20</v>
      </c>
      <c r="U2" s="3" t="str">
        <f>IFERROR(__xludf.DUMMYFUNCTION("GOOGLETRANSLATE(T2)"),"Sí")</f>
        <v>Sí</v>
      </c>
      <c r="V2" s="3" t="s">
        <v>25</v>
      </c>
      <c r="W2" s="3" t="str">
        <f>IFERROR(__xludf.DUMMYFUNCTION("GOOGLETRANSLATE(V2)"),"Ciudadela de Alepo")</f>
        <v>Ciudadela de Alepo</v>
      </c>
      <c r="X2" s="3" t="s">
        <v>20</v>
      </c>
      <c r="Y2" s="3" t="str">
        <f>IFERROR(__xludf.DUMMYFUNCTION("GOOGLETRANSLATE(X2)"),"Sí")</f>
        <v>Sí</v>
      </c>
      <c r="Z2" s="3" t="s">
        <v>26</v>
      </c>
      <c r="AA2" s="5" t="s">
        <v>27</v>
      </c>
      <c r="AB2" s="3" t="s">
        <v>20</v>
      </c>
      <c r="AC2" s="3" t="str">
        <f>IFERROR(__xludf.DUMMYFUNCTION("GOOGLETRANSLATE(AB2)"),"Sí")</f>
        <v>Sí</v>
      </c>
      <c r="AD2" s="3" t="s">
        <v>20</v>
      </c>
      <c r="AE2" s="6" t="str">
        <f>IFERROR(__xludf.DUMMYFUNCTION("GOOGLETRANSLATE(AD2)"),"Sí")</f>
        <v>Sí</v>
      </c>
      <c r="AH2" s="6" t="str">
        <f>IFERROR(__xludf.DUMMYFUNCTION("GOOGLETRANSLATE(AJ2)"),"El Ayuntamiento de Alepo debe restaurar todos los monumentos históricos con muchas actualizaciones que aparecen Alepo es una ciudad moderna")</f>
        <v>El Ayuntamiento de Alepo debe restaurar todos los monumentos históricos con muchas actualizaciones que aparecen Alepo es una ciudad moderna</v>
      </c>
      <c r="AJ2" s="3" t="s">
        <v>28</v>
      </c>
    </row>
    <row r="3">
      <c r="A3" s="2">
        <v>45124.01968164352</v>
      </c>
      <c r="B3" s="3" t="s">
        <v>18</v>
      </c>
      <c r="C3" s="3" t="str">
        <f>IFERROR(__xludf.DUMMYFUNCTION("GOOGLETRANSLATE(B3)"),"18 - 33 años")</f>
        <v>18 - 33 años</v>
      </c>
      <c r="D3" s="3" t="s">
        <v>19</v>
      </c>
      <c r="E3" s="3" t="str">
        <f>IFERROR(__xludf.DUMMYFUNCTION("GOOGLETRANSLATE(D3)"),"masculino")</f>
        <v>masculino</v>
      </c>
      <c r="F3" s="3" t="s">
        <v>20</v>
      </c>
      <c r="G3" s="3" t="str">
        <f>IFERROR(__xludf.DUMMYFUNCTION("GOOGLETRANSLATE(F3)"),"Sí")</f>
        <v>Sí</v>
      </c>
      <c r="H3" s="3" t="s">
        <v>20</v>
      </c>
      <c r="I3" s="3" t="str">
        <f>IFERROR(__xludf.DUMMYFUNCTION("GOOGLETRANSLATE(H3)"),"Sí")</f>
        <v>Sí</v>
      </c>
      <c r="J3" s="3" t="s">
        <v>21</v>
      </c>
      <c r="K3" s="4" t="str">
        <f>IFERROR(__xludf.DUMMYFUNCTION("GOOGLETRANSLATE(J3)"),"No")</f>
        <v>No</v>
      </c>
      <c r="L3" s="3" t="s">
        <v>22</v>
      </c>
      <c r="M3" s="3" t="str">
        <f>IFERROR(__xludf.DUMMYFUNCTION("GOOGLETRANSLATE(L3)"),"Europa")</f>
        <v>Europa</v>
      </c>
      <c r="N3" s="3" t="s">
        <v>29</v>
      </c>
      <c r="O3" s="3" t="str">
        <f>IFERROR(__xludf.DUMMYFUNCTION("GOOGLETRANSLATE(N3)"),"Refugiado")</f>
        <v>Refugiado</v>
      </c>
      <c r="P3" s="3" t="s">
        <v>20</v>
      </c>
      <c r="Q3" s="3" t="str">
        <f>IFERROR(__xludf.DUMMYFUNCTION("GOOGLETRANSLATE(P3)"),"Sí")</f>
        <v>Sí</v>
      </c>
      <c r="R3" s="3" t="s">
        <v>24</v>
      </c>
      <c r="S3" s="3" t="str">
        <f>IFERROR(__xludf.DUMMYFUNCTION("GOOGLETRANSLATE(R3)"),"La ciudad vieja de Alepo")</f>
        <v>La ciudad vieja de Alepo</v>
      </c>
      <c r="T3" s="3" t="s">
        <v>20</v>
      </c>
      <c r="U3" s="3" t="str">
        <f>IFERROR(__xludf.DUMMYFUNCTION("GOOGLETRANSLATE(T3)"),"Sí")</f>
        <v>Sí</v>
      </c>
      <c r="V3" s="3" t="s">
        <v>25</v>
      </c>
      <c r="W3" s="3" t="str">
        <f>IFERROR(__xludf.DUMMYFUNCTION("GOOGLETRANSLATE(V3)"),"Ciudadela de Alepo")</f>
        <v>Ciudadela de Alepo</v>
      </c>
      <c r="X3" s="3" t="s">
        <v>20</v>
      </c>
      <c r="Y3" s="3" t="str">
        <f>IFERROR(__xludf.DUMMYFUNCTION("GOOGLETRANSLATE(X3)"),"Sí")</f>
        <v>Sí</v>
      </c>
      <c r="Z3" s="3" t="s">
        <v>26</v>
      </c>
      <c r="AA3" s="5" t="s">
        <v>27</v>
      </c>
      <c r="AB3" s="3" t="s">
        <v>20</v>
      </c>
      <c r="AC3" s="3" t="str">
        <f>IFERROR(__xludf.DUMMYFUNCTION("GOOGLETRANSLATE(AB3)"),"Sí")</f>
        <v>Sí</v>
      </c>
      <c r="AD3" s="3" t="s">
        <v>21</v>
      </c>
      <c r="AE3" s="6" t="str">
        <f>IFERROR(__xludf.DUMMYFUNCTION("GOOGLETRANSLATE(AD3)"),"No")</f>
        <v>No</v>
      </c>
      <c r="AF3" s="3" t="s">
        <v>30</v>
      </c>
      <c r="AH3" s="6" t="str">
        <f>IFERROR(__xludf.DUMMYFUNCTION("GOOGLETRANSLATE(AJ3)"),"El Ayuntamiento de Alepo debe restaurar todos los monumentos históricos con muchas actualizaciones que aparecen Alepo es una ciudad moderna")</f>
        <v>El Ayuntamiento de Alepo debe restaurar todos los monumentos históricos con muchas actualizaciones que aparecen Alepo es una ciudad moderna</v>
      </c>
      <c r="AJ3" s="3" t="s">
        <v>28</v>
      </c>
    </row>
    <row r="4">
      <c r="A4" s="2">
        <v>45124.03112472223</v>
      </c>
      <c r="B4" s="3" t="s">
        <v>18</v>
      </c>
      <c r="C4" s="3" t="str">
        <f>IFERROR(__xludf.DUMMYFUNCTION("GOOGLETRANSLATE(B4)"),"18 - 33 años")</f>
        <v>18 - 33 años</v>
      </c>
      <c r="D4" s="3" t="s">
        <v>19</v>
      </c>
      <c r="E4" s="3" t="str">
        <f>IFERROR(__xludf.DUMMYFUNCTION("GOOGLETRANSLATE(D4)"),"masculino")</f>
        <v>masculino</v>
      </c>
      <c r="F4" s="3" t="s">
        <v>20</v>
      </c>
      <c r="G4" s="3" t="str">
        <f>IFERROR(__xludf.DUMMYFUNCTION("GOOGLETRANSLATE(F4)"),"Sí")</f>
        <v>Sí</v>
      </c>
      <c r="H4" s="3" t="s">
        <v>20</v>
      </c>
      <c r="I4" s="3" t="str">
        <f>IFERROR(__xludf.DUMMYFUNCTION("GOOGLETRANSLATE(H4)"),"Sí")</f>
        <v>Sí</v>
      </c>
      <c r="J4" s="3" t="s">
        <v>21</v>
      </c>
      <c r="K4" s="4" t="str">
        <f>IFERROR(__xludf.DUMMYFUNCTION("GOOGLETRANSLATE(J4)"),"No")</f>
        <v>No</v>
      </c>
      <c r="L4" s="3" t="s">
        <v>31</v>
      </c>
      <c r="M4" s="3" t="str">
        <f>IFERROR(__xludf.DUMMYFUNCTION("GOOGLETRANSLATE(L4)"),"Egipto")</f>
        <v>Egipto</v>
      </c>
      <c r="N4" s="3" t="s">
        <v>32</v>
      </c>
      <c r="O4" s="3" t="str">
        <f>IFERROR(__xludf.DUMMYFUNCTION("GOOGLETRANSLATE(N4)"),"Visa de estudiante o visa de trabajo")</f>
        <v>Visa de estudiante o visa de trabajo</v>
      </c>
      <c r="P4" s="3" t="s">
        <v>20</v>
      </c>
      <c r="Q4" s="3" t="str">
        <f>IFERROR(__xludf.DUMMYFUNCTION("GOOGLETRANSLATE(P4)"),"Sí")</f>
        <v>Sí</v>
      </c>
      <c r="R4" s="3" t="s">
        <v>24</v>
      </c>
      <c r="S4" s="3" t="str">
        <f>IFERROR(__xludf.DUMMYFUNCTION("GOOGLETRANSLATE(R4)"),"La ciudad vieja de Alepo")</f>
        <v>La ciudad vieja de Alepo</v>
      </c>
      <c r="T4" s="3" t="s">
        <v>20</v>
      </c>
      <c r="U4" s="3" t="str">
        <f>IFERROR(__xludf.DUMMYFUNCTION("GOOGLETRANSLATE(T4)"),"Sí")</f>
        <v>Sí</v>
      </c>
      <c r="V4" s="3" t="s">
        <v>33</v>
      </c>
      <c r="W4" s="3" t="str">
        <f>IFERROR(__xludf.DUMMYFUNCTION("GOOGLETRANSLATE(V4)"),"La gran mezquita omeya")</f>
        <v>La gran mezquita omeya</v>
      </c>
      <c r="X4" s="3" t="s">
        <v>20</v>
      </c>
      <c r="Y4" s="3" t="str">
        <f>IFERROR(__xludf.DUMMYFUNCTION("GOOGLETRANSLATE(X4)"),"Sí")</f>
        <v>Sí</v>
      </c>
      <c r="Z4" s="3" t="s">
        <v>26</v>
      </c>
      <c r="AA4" s="5" t="s">
        <v>27</v>
      </c>
      <c r="AB4" s="3" t="s">
        <v>20</v>
      </c>
      <c r="AC4" s="3" t="str">
        <f>IFERROR(__xludf.DUMMYFUNCTION("GOOGLETRANSLATE(AB4)"),"Sí")</f>
        <v>Sí</v>
      </c>
      <c r="AD4" s="3" t="s">
        <v>20</v>
      </c>
      <c r="AE4" s="6" t="str">
        <f>IFERROR(__xludf.DUMMYFUNCTION("GOOGLETRANSLATE(AD4)"),"Sí")</f>
        <v>Sí</v>
      </c>
      <c r="AH4" s="6" t="str">
        <f>IFERROR(__xludf.DUMMYFUNCTION("GOOGLETRANSLATE(AJ4)"),"La ciudad de Alepo necesita ser reconstruida como una ciudad moderna, independientemente de lo que fuera antes de la guerra.")</f>
        <v>La ciudad de Alepo necesita ser reconstruida como una ciudad moderna, independientemente de lo que fuera antes de la guerra.</v>
      </c>
      <c r="AJ4" s="3" t="s">
        <v>34</v>
      </c>
    </row>
    <row r="5">
      <c r="A5" s="2">
        <v>45124.096572731476</v>
      </c>
      <c r="B5" s="3" t="s">
        <v>18</v>
      </c>
      <c r="C5" s="3" t="str">
        <f>IFERROR(__xludf.DUMMYFUNCTION("GOOGLETRANSLATE(B5)"),"18 - 33 años")</f>
        <v>18 - 33 años</v>
      </c>
      <c r="D5" s="3" t="s">
        <v>35</v>
      </c>
      <c r="E5" s="3" t="str">
        <f>IFERROR(__xludf.DUMMYFUNCTION("GOOGLETRANSLATE(D5)"),"femenino")</f>
        <v>femenino</v>
      </c>
      <c r="F5" s="3" t="s">
        <v>20</v>
      </c>
      <c r="G5" s="3" t="str">
        <f>IFERROR(__xludf.DUMMYFUNCTION("GOOGLETRANSLATE(F5)"),"Sí")</f>
        <v>Sí</v>
      </c>
      <c r="H5" s="3" t="s">
        <v>20</v>
      </c>
      <c r="I5" s="3" t="str">
        <f>IFERROR(__xludf.DUMMYFUNCTION("GOOGLETRANSLATE(H5)"),"Sí")</f>
        <v>Sí</v>
      </c>
      <c r="J5" s="3" t="s">
        <v>21</v>
      </c>
      <c r="K5" s="4" t="str">
        <f>IFERROR(__xludf.DUMMYFUNCTION("GOOGLETRANSLATE(J5)"),"No")</f>
        <v>No</v>
      </c>
      <c r="L5" s="3" t="s">
        <v>22</v>
      </c>
      <c r="M5" s="3" t="str">
        <f>IFERROR(__xludf.DUMMYFUNCTION("GOOGLETRANSLATE(L5)"),"Europa")</f>
        <v>Europa</v>
      </c>
      <c r="N5" s="3" t="s">
        <v>23</v>
      </c>
      <c r="O5" s="3" t="str">
        <f>IFERROR(__xludf.DUMMYFUNCTION("GOOGLETRANSLATE(N5)"),"ciudadano")</f>
        <v>ciudadano</v>
      </c>
      <c r="P5" s="3" t="s">
        <v>20</v>
      </c>
      <c r="Q5" s="3" t="str">
        <f>IFERROR(__xludf.DUMMYFUNCTION("GOOGLETRANSLATE(P5)"),"Sí")</f>
        <v>Sí</v>
      </c>
      <c r="R5" s="3" t="s">
        <v>24</v>
      </c>
      <c r="S5" s="3" t="str">
        <f>IFERROR(__xludf.DUMMYFUNCTION("GOOGLETRANSLATE(R5)"),"La ciudad vieja de Alepo")</f>
        <v>La ciudad vieja de Alepo</v>
      </c>
      <c r="T5" s="3" t="s">
        <v>20</v>
      </c>
      <c r="U5" s="3" t="str">
        <f>IFERROR(__xludf.DUMMYFUNCTION("GOOGLETRANSLATE(T5)"),"Sí")</f>
        <v>Sí</v>
      </c>
      <c r="V5" s="3" t="s">
        <v>25</v>
      </c>
      <c r="W5" s="3" t="str">
        <f>IFERROR(__xludf.DUMMYFUNCTION("GOOGLETRANSLATE(V5)"),"Ciudadela de Alepo")</f>
        <v>Ciudadela de Alepo</v>
      </c>
      <c r="X5" s="3" t="s">
        <v>20</v>
      </c>
      <c r="Y5" s="3" t="str">
        <f>IFERROR(__xludf.DUMMYFUNCTION("GOOGLETRANSLATE(X5)"),"Sí")</f>
        <v>Sí</v>
      </c>
      <c r="Z5" s="3" t="s">
        <v>26</v>
      </c>
      <c r="AA5" s="5" t="s">
        <v>27</v>
      </c>
      <c r="AB5" s="3" t="s">
        <v>20</v>
      </c>
      <c r="AC5" s="3" t="str">
        <f>IFERROR(__xludf.DUMMYFUNCTION("GOOGLETRANSLATE(AB5)"),"Sí")</f>
        <v>Sí</v>
      </c>
      <c r="AD5" s="3" t="s">
        <v>20</v>
      </c>
      <c r="AE5" s="6" t="str">
        <f>IFERROR(__xludf.DUMMYFUNCTION("GOOGLETRANSLATE(AD5)"),"Sí")</f>
        <v>Sí</v>
      </c>
      <c r="AH5" s="6" t="str">
        <f>IFERROR(__xludf.DUMMYFUNCTION("GOOGLETRANSLATE(AJ5)"),"La ciudad de Alepo necesita ser reconstruida como una ciudad moderna, independientemente de lo que fuera antes de la guerra.")</f>
        <v>La ciudad de Alepo necesita ser reconstruida como una ciudad moderna, independientemente de lo que fuera antes de la guerra.</v>
      </c>
      <c r="AJ5" s="3" t="s">
        <v>34</v>
      </c>
    </row>
    <row r="6">
      <c r="A6" s="2">
        <v>45124.200828761575</v>
      </c>
      <c r="B6" s="3" t="s">
        <v>36</v>
      </c>
      <c r="C6" s="4" t="s">
        <v>37</v>
      </c>
      <c r="D6" s="3" t="s">
        <v>35</v>
      </c>
      <c r="E6" s="3" t="str">
        <f>IFERROR(__xludf.DUMMYFUNCTION("GOOGLETRANSLATE(D6)"),"femenino")</f>
        <v>femenino</v>
      </c>
      <c r="F6" s="3" t="s">
        <v>20</v>
      </c>
      <c r="G6" s="3" t="str">
        <f>IFERROR(__xludf.DUMMYFUNCTION("GOOGLETRANSLATE(F6)"),"Sí")</f>
        <v>Sí</v>
      </c>
      <c r="H6" s="3" t="s">
        <v>20</v>
      </c>
      <c r="I6" s="3" t="str">
        <f>IFERROR(__xludf.DUMMYFUNCTION("GOOGLETRANSLATE(H6)"),"Sí")</f>
        <v>Sí</v>
      </c>
      <c r="J6" s="3" t="s">
        <v>20</v>
      </c>
      <c r="K6" s="4" t="str">
        <f>IFERROR(__xludf.DUMMYFUNCTION("GOOGLETRANSLATE(J6)"),"Sí")</f>
        <v>Sí</v>
      </c>
      <c r="M6" s="3"/>
      <c r="O6" s="3"/>
      <c r="P6" s="3" t="s">
        <v>20</v>
      </c>
      <c r="Q6" s="3" t="str">
        <f>IFERROR(__xludf.DUMMYFUNCTION("GOOGLETRANSLATE(P6)"),"Sí")</f>
        <v>Sí</v>
      </c>
      <c r="R6" s="3" t="s">
        <v>24</v>
      </c>
      <c r="S6" s="3" t="str">
        <f>IFERROR(__xludf.DUMMYFUNCTION("GOOGLETRANSLATE(R6)"),"La ciudad vieja de Alepo")</f>
        <v>La ciudad vieja de Alepo</v>
      </c>
      <c r="T6" s="3" t="s">
        <v>20</v>
      </c>
      <c r="U6" s="3" t="str">
        <f>IFERROR(__xludf.DUMMYFUNCTION("GOOGLETRANSLATE(T6)"),"Sí")</f>
        <v>Sí</v>
      </c>
      <c r="V6" s="3" t="s">
        <v>33</v>
      </c>
      <c r="W6" s="3" t="str">
        <f>IFERROR(__xludf.DUMMYFUNCTION("GOOGLETRANSLATE(V6)"),"La gran mezquita omeya")</f>
        <v>La gran mezquita omeya</v>
      </c>
      <c r="X6" s="3" t="s">
        <v>20</v>
      </c>
      <c r="Y6" s="3" t="str">
        <f>IFERROR(__xludf.DUMMYFUNCTION("GOOGLETRANSLATE(X6)"),"Sí")</f>
        <v>Sí</v>
      </c>
      <c r="Z6" s="3" t="s">
        <v>26</v>
      </c>
      <c r="AA6" s="5" t="s">
        <v>27</v>
      </c>
      <c r="AB6" s="3" t="s">
        <v>20</v>
      </c>
      <c r="AC6" s="3" t="str">
        <f>IFERROR(__xludf.DUMMYFUNCTION("GOOGLETRANSLATE(AB6)"),"Sí")</f>
        <v>Sí</v>
      </c>
      <c r="AD6" s="3" t="s">
        <v>20</v>
      </c>
      <c r="AE6" s="6" t="str">
        <f>IFERROR(__xludf.DUMMYFUNCTION("GOOGLETRANSLATE(AD6)"),"Sí")</f>
        <v>Sí</v>
      </c>
      <c r="AH6" s="6" t="str">
        <f>IFERROR(__xludf.DUMMYFUNCTION("GOOGLETRANSLATE(AJ6)"),"El Ayuntamiento de Alepo debe restaurar todos los monumentos históricos con muchas actualizaciones que aparecen Alepo es una ciudad moderna")</f>
        <v>El Ayuntamiento de Alepo debe restaurar todos los monumentos históricos con muchas actualizaciones que aparecen Alepo es una ciudad moderna</v>
      </c>
      <c r="AJ6" s="3" t="s">
        <v>28</v>
      </c>
    </row>
    <row r="7">
      <c r="A7" s="2">
        <v>45124.202453715276</v>
      </c>
      <c r="B7" s="3" t="s">
        <v>36</v>
      </c>
      <c r="C7" s="4" t="s">
        <v>37</v>
      </c>
      <c r="D7" s="3" t="s">
        <v>35</v>
      </c>
      <c r="E7" s="3" t="str">
        <f>IFERROR(__xludf.DUMMYFUNCTION("GOOGLETRANSLATE(D7)"),"femenino")</f>
        <v>femenino</v>
      </c>
      <c r="F7" s="3" t="s">
        <v>20</v>
      </c>
      <c r="G7" s="3" t="str">
        <f>IFERROR(__xludf.DUMMYFUNCTION("GOOGLETRANSLATE(F7)"),"Sí")</f>
        <v>Sí</v>
      </c>
      <c r="H7" s="3" t="s">
        <v>20</v>
      </c>
      <c r="I7" s="3" t="str">
        <f>IFERROR(__xludf.DUMMYFUNCTION("GOOGLETRANSLATE(H7)"),"Sí")</f>
        <v>Sí</v>
      </c>
      <c r="J7" s="3" t="s">
        <v>20</v>
      </c>
      <c r="K7" s="4" t="str">
        <f>IFERROR(__xludf.DUMMYFUNCTION("GOOGLETRANSLATE(J7)"),"Sí")</f>
        <v>Sí</v>
      </c>
      <c r="M7" s="3"/>
      <c r="O7" s="3"/>
      <c r="P7" s="3" t="s">
        <v>20</v>
      </c>
      <c r="Q7" s="3" t="str">
        <f>IFERROR(__xludf.DUMMYFUNCTION("GOOGLETRANSLATE(P7)"),"Sí")</f>
        <v>Sí</v>
      </c>
      <c r="R7" s="3" t="s">
        <v>24</v>
      </c>
      <c r="S7" s="3" t="str">
        <f>IFERROR(__xludf.DUMMYFUNCTION("GOOGLETRANSLATE(R7)"),"La ciudad vieja de Alepo")</f>
        <v>La ciudad vieja de Alepo</v>
      </c>
      <c r="T7" s="3" t="s">
        <v>20</v>
      </c>
      <c r="U7" s="3" t="str">
        <f>IFERROR(__xludf.DUMMYFUNCTION("GOOGLETRANSLATE(T7)"),"Sí")</f>
        <v>Sí</v>
      </c>
      <c r="V7" s="3" t="s">
        <v>33</v>
      </c>
      <c r="W7" s="3" t="str">
        <f>IFERROR(__xludf.DUMMYFUNCTION("GOOGLETRANSLATE(V7)"),"La gran mezquita omeya")</f>
        <v>La gran mezquita omeya</v>
      </c>
      <c r="X7" s="3" t="s">
        <v>20</v>
      </c>
      <c r="Y7" s="3" t="str">
        <f>IFERROR(__xludf.DUMMYFUNCTION("GOOGLETRANSLATE(X7)"),"Sí")</f>
        <v>Sí</v>
      </c>
      <c r="Z7" s="3" t="s">
        <v>26</v>
      </c>
      <c r="AA7" s="5" t="s">
        <v>27</v>
      </c>
      <c r="AB7" s="3" t="s">
        <v>20</v>
      </c>
      <c r="AC7" s="3" t="str">
        <f>IFERROR(__xludf.DUMMYFUNCTION("GOOGLETRANSLATE(AB7)"),"Sí")</f>
        <v>Sí</v>
      </c>
      <c r="AD7" s="3" t="s">
        <v>20</v>
      </c>
      <c r="AE7" s="6" t="str">
        <f>IFERROR(__xludf.DUMMYFUNCTION("GOOGLETRANSLATE(AD7)"),"Sí")</f>
        <v>Sí</v>
      </c>
      <c r="AH7" s="6" t="str">
        <f>IFERROR(__xludf.DUMMYFUNCTION("GOOGLETRANSLATE(AJ7)"),"El Ayuntamiento de Alepo debe restaurar todos los monumentos históricos con muchas actualizaciones que aparecen Alepo es una ciudad moderna")</f>
        <v>El Ayuntamiento de Alepo debe restaurar todos los monumentos históricos con muchas actualizaciones que aparecen Alepo es una ciudad moderna</v>
      </c>
      <c r="AJ7" s="3" t="s">
        <v>28</v>
      </c>
    </row>
    <row r="8">
      <c r="A8" s="2">
        <v>45124.55213793981</v>
      </c>
      <c r="B8" s="3" t="s">
        <v>38</v>
      </c>
      <c r="C8" s="3" t="str">
        <f>IFERROR(__xludf.DUMMYFUNCTION("GOOGLETRANSLATE(B8)"),"50 - 65 años")</f>
        <v>50 - 65 años</v>
      </c>
      <c r="D8" s="3" t="s">
        <v>19</v>
      </c>
      <c r="E8" s="3" t="str">
        <f>IFERROR(__xludf.DUMMYFUNCTION("GOOGLETRANSLATE(D8)"),"masculino")</f>
        <v>masculino</v>
      </c>
      <c r="F8" s="3" t="s">
        <v>20</v>
      </c>
      <c r="G8" s="3" t="str">
        <f>IFERROR(__xludf.DUMMYFUNCTION("GOOGLETRANSLATE(F8)"),"Sí")</f>
        <v>Sí</v>
      </c>
      <c r="H8" s="3" t="s">
        <v>20</v>
      </c>
      <c r="I8" s="3" t="str">
        <f>IFERROR(__xludf.DUMMYFUNCTION("GOOGLETRANSLATE(H8)"),"Sí")</f>
        <v>Sí</v>
      </c>
      <c r="J8" s="3" t="s">
        <v>20</v>
      </c>
      <c r="K8" s="4" t="str">
        <f>IFERROR(__xludf.DUMMYFUNCTION("GOOGLETRANSLATE(J8)"),"Sí")</f>
        <v>Sí</v>
      </c>
      <c r="M8" s="3"/>
      <c r="O8" s="3"/>
      <c r="P8" s="3" t="s">
        <v>20</v>
      </c>
      <c r="Q8" s="3" t="str">
        <f>IFERROR(__xludf.DUMMYFUNCTION("GOOGLETRANSLATE(P8)"),"Sí")</f>
        <v>Sí</v>
      </c>
      <c r="R8" s="3" t="s">
        <v>39</v>
      </c>
      <c r="S8" s="3" t="str">
        <f>IFERROR(__xludf.DUMMYFUNCTION("GOOGLETRANSLATE(R8)"),"Las ciudades olvidadas en el norte de Siria")</f>
        <v>Las ciudades olvidadas en el norte de Siria</v>
      </c>
      <c r="T8" s="3" t="s">
        <v>20</v>
      </c>
      <c r="U8" s="3" t="str">
        <f>IFERROR(__xludf.DUMMYFUNCTION("GOOGLETRANSLATE(T8)"),"Sí")</f>
        <v>Sí</v>
      </c>
      <c r="V8" s="3" t="s">
        <v>25</v>
      </c>
      <c r="W8" s="3" t="str">
        <f>IFERROR(__xludf.DUMMYFUNCTION("GOOGLETRANSLATE(V8)"),"Ciudadela de Alepo")</f>
        <v>Ciudadela de Alepo</v>
      </c>
      <c r="X8" s="3" t="s">
        <v>20</v>
      </c>
      <c r="Y8" s="3" t="str">
        <f>IFERROR(__xludf.DUMMYFUNCTION("GOOGLETRANSLATE(X8)"),"Sí")</f>
        <v>Sí</v>
      </c>
      <c r="Z8" s="3" t="s">
        <v>26</v>
      </c>
      <c r="AA8" s="5" t="s">
        <v>27</v>
      </c>
      <c r="AB8" s="3" t="s">
        <v>20</v>
      </c>
      <c r="AC8" s="3" t="str">
        <f>IFERROR(__xludf.DUMMYFUNCTION("GOOGLETRANSLATE(AB8)"),"Sí")</f>
        <v>Sí</v>
      </c>
      <c r="AD8" s="3" t="s">
        <v>20</v>
      </c>
      <c r="AE8" s="6" t="str">
        <f>IFERROR(__xludf.DUMMYFUNCTION("GOOGLETRANSLATE(AD8)"),"Sí")</f>
        <v>Sí</v>
      </c>
      <c r="AH8" s="6" t="str">
        <f>IFERROR(__xludf.DUMMYFUNCTION("GOOGLETRANSLATE(AJ8)"),"El Ayuntamiento de Alepo debe restaurar todos los monumentos históricos para que aparezcan antes de la guerra")</f>
        <v>El Ayuntamiento de Alepo debe restaurar todos los monumentos históricos para que aparezcan antes de la guerra</v>
      </c>
      <c r="AJ8" s="3" t="s">
        <v>40</v>
      </c>
    </row>
    <row r="9">
      <c r="A9" s="2">
        <v>45124.65147163194</v>
      </c>
      <c r="B9" s="3" t="s">
        <v>38</v>
      </c>
      <c r="C9" s="3" t="str">
        <f>IFERROR(__xludf.DUMMYFUNCTION("GOOGLETRANSLATE(B9)"),"50 - 65 años")</f>
        <v>50 - 65 años</v>
      </c>
      <c r="D9" s="3" t="s">
        <v>35</v>
      </c>
      <c r="E9" s="3" t="str">
        <f>IFERROR(__xludf.DUMMYFUNCTION("GOOGLETRANSLATE(D9)"),"femenino")</f>
        <v>femenino</v>
      </c>
      <c r="F9" s="3" t="s">
        <v>20</v>
      </c>
      <c r="G9" s="3" t="str">
        <f>IFERROR(__xludf.DUMMYFUNCTION("GOOGLETRANSLATE(F9)"),"Sí")</f>
        <v>Sí</v>
      </c>
      <c r="H9" s="3" t="s">
        <v>20</v>
      </c>
      <c r="I9" s="3" t="str">
        <f>IFERROR(__xludf.DUMMYFUNCTION("GOOGLETRANSLATE(H9)"),"Sí")</f>
        <v>Sí</v>
      </c>
      <c r="J9" s="3" t="s">
        <v>20</v>
      </c>
      <c r="K9" s="4" t="str">
        <f>IFERROR(__xludf.DUMMYFUNCTION("GOOGLETRANSLATE(J9)"),"Sí")</f>
        <v>Sí</v>
      </c>
      <c r="M9" s="3"/>
      <c r="O9" s="3"/>
      <c r="P9" s="3" t="s">
        <v>20</v>
      </c>
      <c r="Q9" s="3" t="str">
        <f>IFERROR(__xludf.DUMMYFUNCTION("GOOGLETRANSLATE(P9)"),"Sí")</f>
        <v>Sí</v>
      </c>
      <c r="R9" s="3" t="s">
        <v>24</v>
      </c>
      <c r="S9" s="3" t="str">
        <f>IFERROR(__xludf.DUMMYFUNCTION("GOOGLETRANSLATE(R9)"),"La ciudad vieja de Alepo")</f>
        <v>La ciudad vieja de Alepo</v>
      </c>
      <c r="T9" s="3" t="s">
        <v>20</v>
      </c>
      <c r="U9" s="3" t="str">
        <f>IFERROR(__xludf.DUMMYFUNCTION("GOOGLETRANSLATE(T9)"),"Sí")</f>
        <v>Sí</v>
      </c>
      <c r="V9" s="3" t="s">
        <v>33</v>
      </c>
      <c r="W9" s="3" t="str">
        <f>IFERROR(__xludf.DUMMYFUNCTION("GOOGLETRANSLATE(V9)"),"La gran mezquita omeya")</f>
        <v>La gran mezquita omeya</v>
      </c>
      <c r="X9" s="3" t="s">
        <v>20</v>
      </c>
      <c r="Y9" s="3" t="str">
        <f>IFERROR(__xludf.DUMMYFUNCTION("GOOGLETRANSLATE(X9)"),"Sí")</f>
        <v>Sí</v>
      </c>
      <c r="Z9" s="3" t="s">
        <v>26</v>
      </c>
      <c r="AA9" s="5" t="s">
        <v>27</v>
      </c>
      <c r="AB9" s="3" t="s">
        <v>20</v>
      </c>
      <c r="AC9" s="3" t="str">
        <f>IFERROR(__xludf.DUMMYFUNCTION("GOOGLETRANSLATE(AB9)"),"Sí")</f>
        <v>Sí</v>
      </c>
      <c r="AD9" s="3" t="s">
        <v>20</v>
      </c>
      <c r="AE9" s="6" t="str">
        <f>IFERROR(__xludf.DUMMYFUNCTION("GOOGLETRANSLATE(AD9)"),"Sí")</f>
        <v>Sí</v>
      </c>
      <c r="AH9" s="6" t="str">
        <f>IFERROR(__xludf.DUMMYFUNCTION("GOOGLETRANSLATE(AJ9)"),"La ciudad de Alepo necesita ser reconstruida como una ciudad moderna, independientemente de lo que fuera antes de la guerra.")</f>
        <v>La ciudad de Alepo necesita ser reconstruida como una ciudad moderna, independientemente de lo que fuera antes de la guerra.</v>
      </c>
      <c r="AJ9" s="3" t="s">
        <v>34</v>
      </c>
    </row>
    <row r="10">
      <c r="A10" s="2">
        <v>45124.66053734954</v>
      </c>
      <c r="B10" s="3" t="s">
        <v>41</v>
      </c>
      <c r="C10" s="3" t="str">
        <f>IFERROR(__xludf.DUMMYFUNCTION("GOOGLETRANSLATE(B10)"),"Menos de 18 años")</f>
        <v>Menos de 18 años</v>
      </c>
      <c r="D10" s="3" t="s">
        <v>19</v>
      </c>
      <c r="E10" s="3" t="str">
        <f>IFERROR(__xludf.DUMMYFUNCTION("GOOGLETRANSLATE(D10)"),"masculino")</f>
        <v>masculino</v>
      </c>
      <c r="F10" s="3" t="s">
        <v>20</v>
      </c>
      <c r="G10" s="3" t="str">
        <f>IFERROR(__xludf.DUMMYFUNCTION("GOOGLETRANSLATE(F10)"),"Sí")</f>
        <v>Sí</v>
      </c>
      <c r="H10" s="3" t="s">
        <v>20</v>
      </c>
      <c r="I10" s="3" t="str">
        <f>IFERROR(__xludf.DUMMYFUNCTION("GOOGLETRANSLATE(H10)"),"Sí")</f>
        <v>Sí</v>
      </c>
      <c r="J10" s="3" t="s">
        <v>20</v>
      </c>
      <c r="K10" s="4" t="str">
        <f>IFERROR(__xludf.DUMMYFUNCTION("GOOGLETRANSLATE(J10)"),"Sí")</f>
        <v>Sí</v>
      </c>
      <c r="M10" s="3"/>
      <c r="O10" s="3"/>
      <c r="P10" s="3" t="s">
        <v>20</v>
      </c>
      <c r="Q10" s="3" t="str">
        <f>IFERROR(__xludf.DUMMYFUNCTION("GOOGLETRANSLATE(P10)"),"Sí")</f>
        <v>Sí</v>
      </c>
      <c r="R10" s="3" t="s">
        <v>24</v>
      </c>
      <c r="S10" s="3" t="str">
        <f>IFERROR(__xludf.DUMMYFUNCTION("GOOGLETRANSLATE(R10)"),"La ciudad vieja de Alepo")</f>
        <v>La ciudad vieja de Alepo</v>
      </c>
      <c r="T10" s="3" t="s">
        <v>20</v>
      </c>
      <c r="U10" s="3" t="str">
        <f>IFERROR(__xludf.DUMMYFUNCTION("GOOGLETRANSLATE(T10)"),"Sí")</f>
        <v>Sí</v>
      </c>
      <c r="V10" s="3" t="s">
        <v>33</v>
      </c>
      <c r="W10" s="3" t="str">
        <f>IFERROR(__xludf.DUMMYFUNCTION("GOOGLETRANSLATE(V10)"),"La gran mezquita omeya")</f>
        <v>La gran mezquita omeya</v>
      </c>
      <c r="X10" s="3" t="s">
        <v>20</v>
      </c>
      <c r="Y10" s="3" t="str">
        <f>IFERROR(__xludf.DUMMYFUNCTION("GOOGLETRANSLATE(X10)"),"Sí")</f>
        <v>Sí</v>
      </c>
      <c r="Z10" s="3" t="s">
        <v>26</v>
      </c>
      <c r="AA10" s="5" t="s">
        <v>27</v>
      </c>
      <c r="AB10" s="3" t="s">
        <v>20</v>
      </c>
      <c r="AC10" s="3" t="str">
        <f>IFERROR(__xludf.DUMMYFUNCTION("GOOGLETRANSLATE(AB10)"),"Sí")</f>
        <v>Sí</v>
      </c>
      <c r="AD10" s="3" t="s">
        <v>20</v>
      </c>
      <c r="AE10" s="6" t="str">
        <f>IFERROR(__xludf.DUMMYFUNCTION("GOOGLETRANSLATE(AD10)"),"Sí")</f>
        <v>Sí</v>
      </c>
      <c r="AH10" s="6" t="str">
        <f>IFERROR(__xludf.DUMMYFUNCTION("GOOGLETRANSLATE(AJ10)"),"El Ayuntamiento de Alepo debe restaurar todos los monumentos históricos con muchas actualizaciones que aparecen Alepo es una ciudad moderna")</f>
        <v>El Ayuntamiento de Alepo debe restaurar todos los monumentos históricos con muchas actualizaciones que aparecen Alepo es una ciudad moderna</v>
      </c>
      <c r="AJ10" s="3" t="s">
        <v>28</v>
      </c>
    </row>
    <row r="11">
      <c r="A11" s="2">
        <v>45125.1506461574</v>
      </c>
      <c r="B11" s="3" t="s">
        <v>36</v>
      </c>
      <c r="C11" s="4" t="s">
        <v>37</v>
      </c>
      <c r="D11" s="3" t="s">
        <v>19</v>
      </c>
      <c r="E11" s="3" t="str">
        <f>IFERROR(__xludf.DUMMYFUNCTION("GOOGLETRANSLATE(D11)"),"masculino")</f>
        <v>masculino</v>
      </c>
      <c r="F11" s="3" t="s">
        <v>20</v>
      </c>
      <c r="G11" s="3" t="str">
        <f>IFERROR(__xludf.DUMMYFUNCTION("GOOGLETRANSLATE(F11)"),"Sí")</f>
        <v>Sí</v>
      </c>
      <c r="H11" s="3" t="s">
        <v>20</v>
      </c>
      <c r="I11" s="3" t="str">
        <f>IFERROR(__xludf.DUMMYFUNCTION("GOOGLETRANSLATE(H11)"),"Sí")</f>
        <v>Sí</v>
      </c>
      <c r="J11" s="3" t="s">
        <v>21</v>
      </c>
      <c r="K11" s="4" t="str">
        <f>IFERROR(__xludf.DUMMYFUNCTION("GOOGLETRANSLATE(J11)"),"No")</f>
        <v>No</v>
      </c>
      <c r="L11" s="3" t="s">
        <v>22</v>
      </c>
      <c r="M11" s="3" t="str">
        <f>IFERROR(__xludf.DUMMYFUNCTION("GOOGLETRANSLATE(L11)"),"Europa")</f>
        <v>Europa</v>
      </c>
      <c r="N11" s="3" t="s">
        <v>23</v>
      </c>
      <c r="O11" s="3" t="str">
        <f>IFERROR(__xludf.DUMMYFUNCTION("GOOGLETRANSLATE(N11)"),"ciudadano")</f>
        <v>ciudadano</v>
      </c>
      <c r="P11" s="3" t="s">
        <v>20</v>
      </c>
      <c r="Q11" s="3" t="str">
        <f>IFERROR(__xludf.DUMMYFUNCTION("GOOGLETRANSLATE(P11)"),"Sí")</f>
        <v>Sí</v>
      </c>
      <c r="R11" s="3" t="s">
        <v>24</v>
      </c>
      <c r="S11" s="3" t="str">
        <f>IFERROR(__xludf.DUMMYFUNCTION("GOOGLETRANSLATE(R11)"),"La ciudad vieja de Alepo")</f>
        <v>La ciudad vieja de Alepo</v>
      </c>
      <c r="T11" s="3" t="s">
        <v>20</v>
      </c>
      <c r="U11" s="3" t="str">
        <f>IFERROR(__xludf.DUMMYFUNCTION("GOOGLETRANSLATE(T11)"),"Sí")</f>
        <v>Sí</v>
      </c>
      <c r="V11" s="3" t="s">
        <v>25</v>
      </c>
      <c r="W11" s="3" t="str">
        <f>IFERROR(__xludf.DUMMYFUNCTION("GOOGLETRANSLATE(V11)"),"Ciudadela de Alepo")</f>
        <v>Ciudadela de Alepo</v>
      </c>
      <c r="X11" s="3" t="s">
        <v>20</v>
      </c>
      <c r="Y11" s="3" t="str">
        <f>IFERROR(__xludf.DUMMYFUNCTION("GOOGLETRANSLATE(X11)"),"Sí")</f>
        <v>Sí</v>
      </c>
      <c r="Z11" s="3" t="s">
        <v>42</v>
      </c>
      <c r="AA11" s="4" t="s">
        <v>43</v>
      </c>
      <c r="AB11" s="3" t="s">
        <v>21</v>
      </c>
      <c r="AC11" s="3" t="str">
        <f>IFERROR(__xludf.DUMMYFUNCTION("GOOGLETRANSLATE(AB11)"),"No")</f>
        <v>No</v>
      </c>
      <c r="AD11" s="3" t="s">
        <v>21</v>
      </c>
      <c r="AE11" s="6" t="str">
        <f>IFERROR(__xludf.DUMMYFUNCTION("GOOGLETRANSLATE(AD11)"),"No")</f>
        <v>No</v>
      </c>
      <c r="AF11" s="3" t="s">
        <v>44</v>
      </c>
      <c r="AG11" s="6" t="str">
        <f>IFERROR(__xludf.DUMMYFUNCTION("GOOGLETRANSLATE(AF11)"),"Tengo mejores oportunidades en el extranjero")</f>
        <v>Tengo mejores oportunidades en el extranjero</v>
      </c>
      <c r="AH11" s="6" t="str">
        <f>IFERROR(__xludf.DUMMYFUNCTION("GOOGLETRANSLATE(AJ11)"),"El Ayuntamiento de Alepo debe restaurar todos los monumentos históricos para que se vean similar a lo que era antes de la guerra con algunas actualizaciones")</f>
        <v>El Ayuntamiento de Alepo debe restaurar todos los monumentos históricos para que se vean similar a lo que era antes de la guerra con algunas actualizaciones</v>
      </c>
      <c r="AJ11" s="3" t="s">
        <v>45</v>
      </c>
    </row>
    <row r="12">
      <c r="A12" s="2">
        <v>45125.34303138889</v>
      </c>
      <c r="B12" s="3" t="s">
        <v>38</v>
      </c>
      <c r="C12" s="3" t="str">
        <f>IFERROR(__xludf.DUMMYFUNCTION("GOOGLETRANSLATE(B12)"),"50 - 65 años")</f>
        <v>50 - 65 años</v>
      </c>
      <c r="D12" s="3" t="s">
        <v>19</v>
      </c>
      <c r="E12" s="3" t="str">
        <f>IFERROR(__xludf.DUMMYFUNCTION("GOOGLETRANSLATE(D12)"),"masculino")</f>
        <v>masculino</v>
      </c>
      <c r="F12" s="3" t="s">
        <v>20</v>
      </c>
      <c r="G12" s="3" t="str">
        <f>IFERROR(__xludf.DUMMYFUNCTION("GOOGLETRANSLATE(F12)"),"Sí")</f>
        <v>Sí</v>
      </c>
      <c r="H12" s="3" t="s">
        <v>20</v>
      </c>
      <c r="I12" s="3" t="str">
        <f>IFERROR(__xludf.DUMMYFUNCTION("GOOGLETRANSLATE(H12)"),"Sí")</f>
        <v>Sí</v>
      </c>
      <c r="J12" s="3" t="s">
        <v>21</v>
      </c>
      <c r="K12" s="4" t="str">
        <f>IFERROR(__xludf.DUMMYFUNCTION("GOOGLETRANSLATE(J12)"),"No")</f>
        <v>No</v>
      </c>
      <c r="L12" s="3" t="s">
        <v>22</v>
      </c>
      <c r="M12" s="3" t="str">
        <f>IFERROR(__xludf.DUMMYFUNCTION("GOOGLETRANSLATE(L12)"),"Europa")</f>
        <v>Europa</v>
      </c>
      <c r="N12" s="3" t="s">
        <v>32</v>
      </c>
      <c r="O12" s="3" t="str">
        <f>IFERROR(__xludf.DUMMYFUNCTION("GOOGLETRANSLATE(N12)"),"Visa de estudiante o visa de trabajo")</f>
        <v>Visa de estudiante o visa de trabajo</v>
      </c>
      <c r="P12" s="3" t="s">
        <v>20</v>
      </c>
      <c r="Q12" s="3" t="str">
        <f>IFERROR(__xludf.DUMMYFUNCTION("GOOGLETRANSLATE(P12)"),"Sí")</f>
        <v>Sí</v>
      </c>
      <c r="R12" s="3" t="s">
        <v>46</v>
      </c>
      <c r="S12" s="3" t="str">
        <f>IFERROR(__xludf.DUMMYFUNCTION("GOOGLETRANSLATE(R12)"),"La antigua ciudad de Damasco")</f>
        <v>La antigua ciudad de Damasco</v>
      </c>
      <c r="T12" s="3" t="s">
        <v>21</v>
      </c>
      <c r="U12" s="3" t="str">
        <f>IFERROR(__xludf.DUMMYFUNCTION("GOOGLETRANSLATE(T12)"),"No")</f>
        <v>No</v>
      </c>
      <c r="V12" s="3" t="s">
        <v>25</v>
      </c>
      <c r="W12" s="3" t="str">
        <f>IFERROR(__xludf.DUMMYFUNCTION("GOOGLETRANSLATE(V12)"),"Ciudadela de Alepo")</f>
        <v>Ciudadela de Alepo</v>
      </c>
      <c r="X12" s="3" t="s">
        <v>20</v>
      </c>
      <c r="Y12" s="3" t="str">
        <f>IFERROR(__xludf.DUMMYFUNCTION("GOOGLETRANSLATE(X12)"),"Sí")</f>
        <v>Sí</v>
      </c>
      <c r="Z12" s="3" t="s">
        <v>42</v>
      </c>
      <c r="AA12" s="4" t="s">
        <v>43</v>
      </c>
      <c r="AB12" s="3" t="s">
        <v>20</v>
      </c>
      <c r="AC12" s="3" t="str">
        <f>IFERROR(__xludf.DUMMYFUNCTION("GOOGLETRANSLATE(AB12)"),"Sí")</f>
        <v>Sí</v>
      </c>
      <c r="AD12" s="3" t="s">
        <v>20</v>
      </c>
      <c r="AE12" s="6" t="str">
        <f>IFERROR(__xludf.DUMMYFUNCTION("GOOGLETRANSLATE(AD12)"),"Sí")</f>
        <v>Sí</v>
      </c>
      <c r="AH12" s="6" t="str">
        <f>IFERROR(__xludf.DUMMYFUNCTION("GOOGLETRANSLATE(AJ12)"),"El Ayuntamiento de Alepo debe restaurar todos los monumentos históricos para que se vean similar a lo que era antes de la guerra con algunas actualizaciones")</f>
        <v>El Ayuntamiento de Alepo debe restaurar todos los monumentos históricos para que se vean similar a lo que era antes de la guerra con algunas actualizaciones</v>
      </c>
      <c r="AJ12" s="3" t="s">
        <v>45</v>
      </c>
    </row>
    <row r="13">
      <c r="A13" s="2">
        <v>45125.811457662036</v>
      </c>
      <c r="B13" s="3" t="s">
        <v>36</v>
      </c>
      <c r="C13" s="4" t="s">
        <v>37</v>
      </c>
      <c r="D13" s="3" t="s">
        <v>35</v>
      </c>
      <c r="E13" s="3" t="str">
        <f>IFERROR(__xludf.DUMMYFUNCTION("GOOGLETRANSLATE(D13)"),"femenino")</f>
        <v>femenino</v>
      </c>
      <c r="F13" s="3" t="s">
        <v>20</v>
      </c>
      <c r="G13" s="3" t="str">
        <f>IFERROR(__xludf.DUMMYFUNCTION("GOOGLETRANSLATE(F13)"),"Sí")</f>
        <v>Sí</v>
      </c>
      <c r="H13" s="3" t="s">
        <v>20</v>
      </c>
      <c r="I13" s="3" t="str">
        <f>IFERROR(__xludf.DUMMYFUNCTION("GOOGLETRANSLATE(H13)"),"Sí")</f>
        <v>Sí</v>
      </c>
      <c r="J13" s="3" t="s">
        <v>20</v>
      </c>
      <c r="K13" s="4" t="str">
        <f>IFERROR(__xludf.DUMMYFUNCTION("GOOGLETRANSLATE(J13)"),"Sí")</f>
        <v>Sí</v>
      </c>
      <c r="M13" s="3"/>
      <c r="O13" s="3"/>
      <c r="P13" s="3" t="s">
        <v>20</v>
      </c>
      <c r="Q13" s="3" t="str">
        <f>IFERROR(__xludf.DUMMYFUNCTION("GOOGLETRANSLATE(P13)"),"Sí")</f>
        <v>Sí</v>
      </c>
      <c r="R13" s="3" t="s">
        <v>24</v>
      </c>
      <c r="S13" s="3" t="str">
        <f>IFERROR(__xludf.DUMMYFUNCTION("GOOGLETRANSLATE(R13)"),"La ciudad vieja de Alepo")</f>
        <v>La ciudad vieja de Alepo</v>
      </c>
      <c r="T13" s="3" t="s">
        <v>20</v>
      </c>
      <c r="U13" s="3" t="str">
        <f>IFERROR(__xludf.DUMMYFUNCTION("GOOGLETRANSLATE(T13)"),"Sí")</f>
        <v>Sí</v>
      </c>
      <c r="V13" s="3" t="s">
        <v>33</v>
      </c>
      <c r="W13" s="3" t="str">
        <f>IFERROR(__xludf.DUMMYFUNCTION("GOOGLETRANSLATE(V13)"),"La gran mezquita omeya")</f>
        <v>La gran mezquita omeya</v>
      </c>
      <c r="X13" s="3" t="s">
        <v>20</v>
      </c>
      <c r="Y13" s="3" t="str">
        <f>IFERROR(__xludf.DUMMYFUNCTION("GOOGLETRANSLATE(X13)"),"Sí")</f>
        <v>Sí</v>
      </c>
      <c r="Z13" s="3" t="s">
        <v>47</v>
      </c>
      <c r="AA13" s="3" t="str">
        <f>IFERROR(__xludf.DUMMYFUNCTION("GOOGLETRANSLATE(Z13)"),"La gran mezquita (dentro del castillo)")</f>
        <v>La gran mezquita (dentro del castillo)</v>
      </c>
      <c r="AB13" s="3" t="s">
        <v>20</v>
      </c>
      <c r="AC13" s="3" t="str">
        <f>IFERROR(__xludf.DUMMYFUNCTION("GOOGLETRANSLATE(AB13)"),"Sí")</f>
        <v>Sí</v>
      </c>
      <c r="AD13" s="3" t="s">
        <v>20</v>
      </c>
      <c r="AE13" s="6" t="str">
        <f>IFERROR(__xludf.DUMMYFUNCTION("GOOGLETRANSLATE(AD13)"),"Sí")</f>
        <v>Sí</v>
      </c>
      <c r="AH13" s="6" t="str">
        <f>IFERROR(__xludf.DUMMYFUNCTION("GOOGLETRANSLATE(AJ13)"),"La ciudad de Alepo necesita ser reconstruida como una ciudad moderna, independientemente de lo que fuera antes de la guerra.")</f>
        <v>La ciudad de Alepo necesita ser reconstruida como una ciudad moderna, independientemente de lo que fuera antes de la guerra.</v>
      </c>
      <c r="AJ13" s="3" t="s">
        <v>34</v>
      </c>
    </row>
    <row r="14">
      <c r="A14" s="2">
        <v>45125.98892152778</v>
      </c>
      <c r="B14" s="3" t="s">
        <v>18</v>
      </c>
      <c r="C14" s="3" t="str">
        <f>IFERROR(__xludf.DUMMYFUNCTION("GOOGLETRANSLATE(B14)"),"18 - 33 años")</f>
        <v>18 - 33 años</v>
      </c>
      <c r="D14" s="3" t="s">
        <v>19</v>
      </c>
      <c r="E14" s="3" t="str">
        <f>IFERROR(__xludf.DUMMYFUNCTION("GOOGLETRANSLATE(D14)"),"masculino")</f>
        <v>masculino</v>
      </c>
      <c r="F14" s="3" t="s">
        <v>20</v>
      </c>
      <c r="G14" s="3" t="str">
        <f>IFERROR(__xludf.DUMMYFUNCTION("GOOGLETRANSLATE(F14)"),"Sí")</f>
        <v>Sí</v>
      </c>
      <c r="H14" s="3" t="s">
        <v>20</v>
      </c>
      <c r="I14" s="3" t="str">
        <f>IFERROR(__xludf.DUMMYFUNCTION("GOOGLETRANSLATE(H14)"),"Sí")</f>
        <v>Sí</v>
      </c>
      <c r="J14" s="3" t="s">
        <v>20</v>
      </c>
      <c r="K14" s="4" t="str">
        <f>IFERROR(__xludf.DUMMYFUNCTION("GOOGLETRANSLATE(J14)"),"Sí")</f>
        <v>Sí</v>
      </c>
      <c r="M14" s="3"/>
      <c r="O14" s="3"/>
      <c r="P14" s="3" t="s">
        <v>21</v>
      </c>
      <c r="Q14" s="3" t="str">
        <f>IFERROR(__xludf.DUMMYFUNCTION("GOOGLETRANSLATE(P14)"),"No")</f>
        <v>No</v>
      </c>
      <c r="R14" s="3" t="s">
        <v>24</v>
      </c>
      <c r="S14" s="3" t="str">
        <f>IFERROR(__xludf.DUMMYFUNCTION("GOOGLETRANSLATE(R14)"),"La ciudad vieja de Alepo")</f>
        <v>La ciudad vieja de Alepo</v>
      </c>
      <c r="T14" s="3" t="s">
        <v>20</v>
      </c>
      <c r="U14" s="3" t="str">
        <f>IFERROR(__xludf.DUMMYFUNCTION("GOOGLETRANSLATE(T14)"),"Sí")</f>
        <v>Sí</v>
      </c>
      <c r="V14" s="3" t="s">
        <v>33</v>
      </c>
      <c r="W14" s="3" t="str">
        <f>IFERROR(__xludf.DUMMYFUNCTION("GOOGLETRANSLATE(V14)"),"La gran mezquita omeya")</f>
        <v>La gran mezquita omeya</v>
      </c>
      <c r="X14" s="3" t="s">
        <v>20</v>
      </c>
      <c r="Y14" s="3" t="str">
        <f>IFERROR(__xludf.DUMMYFUNCTION("GOOGLETRANSLATE(X14)"),"Sí")</f>
        <v>Sí</v>
      </c>
      <c r="Z14" s="3" t="s">
        <v>48</v>
      </c>
      <c r="AA14" s="3" t="str">
        <f>IFERROR(__xludf.DUMMYFUNCTION("GOOGLETRANSLATE(Z14)"),"Teatro Modern (pista de castillos de Alepo Castle)")</f>
        <v>Teatro Modern (pista de castillos de Alepo Castle)</v>
      </c>
      <c r="AB14" s="3" t="s">
        <v>20</v>
      </c>
      <c r="AC14" s="3" t="str">
        <f>IFERROR(__xludf.DUMMYFUNCTION("GOOGLETRANSLATE(AB14)"),"Sí")</f>
        <v>Sí</v>
      </c>
      <c r="AD14" s="3" t="s">
        <v>20</v>
      </c>
      <c r="AE14" s="6" t="str">
        <f>IFERROR(__xludf.DUMMYFUNCTION("GOOGLETRANSLATE(AD14)"),"Sí")</f>
        <v>Sí</v>
      </c>
      <c r="AH14" s="6" t="str">
        <f>IFERROR(__xludf.DUMMYFUNCTION("GOOGLETRANSLATE(AJ14)"),"El Ayuntamiento de Alepo debe restaurar todos los monumentos históricos con muchas actualizaciones que aparecen Alepo es una ciudad moderna")</f>
        <v>El Ayuntamiento de Alepo debe restaurar todos los monumentos históricos con muchas actualizaciones que aparecen Alepo es una ciudad moderna</v>
      </c>
      <c r="AJ14" s="3" t="s">
        <v>28</v>
      </c>
    </row>
    <row r="15">
      <c r="A15" s="2">
        <v>45126.0809709375</v>
      </c>
      <c r="B15" s="3" t="s">
        <v>36</v>
      </c>
      <c r="C15" s="4" t="s">
        <v>37</v>
      </c>
      <c r="D15" s="3" t="s">
        <v>35</v>
      </c>
      <c r="E15" s="3" t="str">
        <f>IFERROR(__xludf.DUMMYFUNCTION("GOOGLETRANSLATE(D15)"),"femenino")</f>
        <v>femenino</v>
      </c>
      <c r="F15" s="3" t="s">
        <v>21</v>
      </c>
      <c r="G15" s="3" t="str">
        <f>IFERROR(__xludf.DUMMYFUNCTION("GOOGLETRANSLATE(F15)"),"No")</f>
        <v>No</v>
      </c>
      <c r="H15" s="3" t="s">
        <v>20</v>
      </c>
      <c r="I15" s="3" t="str">
        <f>IFERROR(__xludf.DUMMYFUNCTION("GOOGLETRANSLATE(H15)"),"Sí")</f>
        <v>Sí</v>
      </c>
      <c r="J15" s="3" t="s">
        <v>21</v>
      </c>
      <c r="K15" s="4" t="str">
        <f>IFERROR(__xludf.DUMMYFUNCTION("GOOGLETRANSLATE(J15)"),"No")</f>
        <v>No</v>
      </c>
      <c r="L15" s="3" t="s">
        <v>22</v>
      </c>
      <c r="M15" s="3" t="str">
        <f>IFERROR(__xludf.DUMMYFUNCTION("GOOGLETRANSLATE(L15)"),"Europa")</f>
        <v>Europa</v>
      </c>
      <c r="N15" s="3" t="s">
        <v>32</v>
      </c>
      <c r="O15" s="3" t="str">
        <f>IFERROR(__xludf.DUMMYFUNCTION("GOOGLETRANSLATE(N15)"),"Visa de estudiante o visa de trabajo")</f>
        <v>Visa de estudiante o visa de trabajo</v>
      </c>
      <c r="P15" s="3" t="s">
        <v>20</v>
      </c>
      <c r="Q15" s="3" t="str">
        <f>IFERROR(__xludf.DUMMYFUNCTION("GOOGLETRANSLATE(P15)"),"Sí")</f>
        <v>Sí</v>
      </c>
      <c r="R15" s="3" t="s">
        <v>24</v>
      </c>
      <c r="S15" s="3" t="str">
        <f>IFERROR(__xludf.DUMMYFUNCTION("GOOGLETRANSLATE(R15)"),"La ciudad vieja de Alepo")</f>
        <v>La ciudad vieja de Alepo</v>
      </c>
      <c r="T15" s="3" t="s">
        <v>20</v>
      </c>
      <c r="U15" s="3" t="str">
        <f>IFERROR(__xludf.DUMMYFUNCTION("GOOGLETRANSLATE(T15)"),"Sí")</f>
        <v>Sí</v>
      </c>
      <c r="V15" s="3" t="s">
        <v>49</v>
      </c>
      <c r="W15" s="3" t="str">
        <f>IFERROR(__xludf.DUMMYFUNCTION("GOOGLETRANSLATE(V15)"),"Mercado de la ciudad")</f>
        <v>Mercado de la ciudad</v>
      </c>
      <c r="X15" s="3" t="s">
        <v>20</v>
      </c>
      <c r="Y15" s="3" t="str">
        <f>IFERROR(__xludf.DUMMYFUNCTION("GOOGLETRANSLATE(X15)"),"Sí")</f>
        <v>Sí</v>
      </c>
      <c r="Z15" s="3" t="s">
        <v>50</v>
      </c>
      <c r="AA15" s="3" t="str">
        <f>IFERROR(__xludf.DUMMYFUNCTION("GOOGLETRANSLATE(Z15)"),"La puerta principal y el puente")</f>
        <v>La puerta principal y el puente</v>
      </c>
      <c r="AB15" s="3" t="s">
        <v>20</v>
      </c>
      <c r="AC15" s="3" t="str">
        <f>IFERROR(__xludf.DUMMYFUNCTION("GOOGLETRANSLATE(AB15)"),"Sí")</f>
        <v>Sí</v>
      </c>
      <c r="AD15" s="3" t="s">
        <v>20</v>
      </c>
      <c r="AE15" s="6" t="str">
        <f>IFERROR(__xludf.DUMMYFUNCTION("GOOGLETRANSLATE(AD15)"),"Sí")</f>
        <v>Sí</v>
      </c>
      <c r="AH15" s="6" t="str">
        <f>IFERROR(__xludf.DUMMYFUNCTION("GOOGLETRANSLATE(AJ15)"),"El Ayuntamiento de Alepo debe restaurar todos los monumentos históricos para que se vean similar a lo que era antes de la guerra con algunas actualizaciones")</f>
        <v>El Ayuntamiento de Alepo debe restaurar todos los monumentos históricos para que se vean similar a lo que era antes de la guerra con algunas actualizaciones</v>
      </c>
      <c r="AJ15" s="3" t="s">
        <v>45</v>
      </c>
    </row>
    <row r="16">
      <c r="A16" s="2">
        <v>45127.20009721065</v>
      </c>
      <c r="B16" s="7" t="s">
        <v>51</v>
      </c>
      <c r="C16" s="3" t="str">
        <f>IFERROR(__xludf.DUMMYFUNCTION("GOOGLETRANSLATE(B16)"),"Por encima de 65")</f>
        <v>Por encima de 65</v>
      </c>
      <c r="D16" s="3" t="s">
        <v>19</v>
      </c>
      <c r="E16" s="3" t="str">
        <f>IFERROR(__xludf.DUMMYFUNCTION("GOOGLETRANSLATE(D16)"),"masculino")</f>
        <v>masculino</v>
      </c>
      <c r="F16" s="3" t="s">
        <v>20</v>
      </c>
      <c r="G16" s="3" t="str">
        <f>IFERROR(__xludf.DUMMYFUNCTION("GOOGLETRANSLATE(F16)"),"Sí")</f>
        <v>Sí</v>
      </c>
      <c r="H16" s="3" t="s">
        <v>20</v>
      </c>
      <c r="I16" s="3" t="str">
        <f>IFERROR(__xludf.DUMMYFUNCTION("GOOGLETRANSLATE(H16)"),"Sí")</f>
        <v>Sí</v>
      </c>
      <c r="J16" s="3" t="s">
        <v>21</v>
      </c>
      <c r="K16" s="4" t="str">
        <f>IFERROR(__xludf.DUMMYFUNCTION("GOOGLETRANSLATE(J16)"),"No")</f>
        <v>No</v>
      </c>
      <c r="L16" s="3" t="s">
        <v>22</v>
      </c>
      <c r="M16" s="3" t="str">
        <f>IFERROR(__xludf.DUMMYFUNCTION("GOOGLETRANSLATE(L16)"),"Europa")</f>
        <v>Europa</v>
      </c>
      <c r="N16" s="3" t="s">
        <v>23</v>
      </c>
      <c r="O16" s="3" t="str">
        <f>IFERROR(__xludf.DUMMYFUNCTION("GOOGLETRANSLATE(N16)"),"ciudadano")</f>
        <v>ciudadano</v>
      </c>
      <c r="P16" s="3" t="s">
        <v>20</v>
      </c>
      <c r="Q16" s="3" t="str">
        <f>IFERROR(__xludf.DUMMYFUNCTION("GOOGLETRANSLATE(P16)"),"Sí")</f>
        <v>Sí</v>
      </c>
      <c r="R16" s="3" t="s">
        <v>52</v>
      </c>
      <c r="S16" s="3" t="str">
        <f>IFERROR(__xludf.DUMMYFUNCTION("GOOGLETRANSLATE(R16)"),"Castillo de Salah al -Din/ Castillo Al -Hosn")</f>
        <v>Castillo de Salah al -Din/ Castillo Al -Hosn</v>
      </c>
      <c r="T16" s="3" t="s">
        <v>20</v>
      </c>
      <c r="U16" s="3" t="str">
        <f>IFERROR(__xludf.DUMMYFUNCTION("GOOGLETRANSLATE(T16)"),"Sí")</f>
        <v>Sí</v>
      </c>
      <c r="V16" s="3" t="s">
        <v>25</v>
      </c>
      <c r="W16" s="3" t="str">
        <f>IFERROR(__xludf.DUMMYFUNCTION("GOOGLETRANSLATE(V16)"),"Ciudadela de Alepo")</f>
        <v>Ciudadela de Alepo</v>
      </c>
      <c r="X16" s="3" t="s">
        <v>20</v>
      </c>
      <c r="Y16" s="3" t="str">
        <f>IFERROR(__xludf.DUMMYFUNCTION("GOOGLETRANSLATE(X16)"),"Sí")</f>
        <v>Sí</v>
      </c>
      <c r="Z16" s="3" t="s">
        <v>50</v>
      </c>
      <c r="AA16" s="3" t="str">
        <f>IFERROR(__xludf.DUMMYFUNCTION("GOOGLETRANSLATE(Z16)"),"La puerta principal y el puente")</f>
        <v>La puerta principal y el puente</v>
      </c>
      <c r="AB16" s="3" t="s">
        <v>20</v>
      </c>
      <c r="AC16" s="3" t="str">
        <f>IFERROR(__xludf.DUMMYFUNCTION("GOOGLETRANSLATE(AB16)"),"Sí")</f>
        <v>Sí</v>
      </c>
      <c r="AD16" s="3" t="s">
        <v>20</v>
      </c>
      <c r="AE16" s="6" t="str">
        <f>IFERROR(__xludf.DUMMYFUNCTION("GOOGLETRANSLATE(AD16)"),"Sí")</f>
        <v>Sí</v>
      </c>
      <c r="AH16" s="6" t="str">
        <f>IFERROR(__xludf.DUMMYFUNCTION("GOOGLETRANSLATE(AJ16)"),"El Ayuntamiento de Alepo debe restaurar todos los monumentos históricos para que se vean similar a lo que era antes de la guerra con algunas actualizaciones")</f>
        <v>El Ayuntamiento de Alepo debe restaurar todos los monumentos históricos para que se vean similar a lo que era antes de la guerra con algunas actualizaciones</v>
      </c>
      <c r="AJ16" s="3" t="s">
        <v>45</v>
      </c>
    </row>
    <row r="17">
      <c r="A17" s="2">
        <v>45129.32693603009</v>
      </c>
      <c r="B17" s="3" t="s">
        <v>38</v>
      </c>
      <c r="C17" s="3" t="str">
        <f>IFERROR(__xludf.DUMMYFUNCTION("GOOGLETRANSLATE(B17)"),"50 - 65 años")</f>
        <v>50 - 65 años</v>
      </c>
      <c r="D17" s="3" t="s">
        <v>19</v>
      </c>
      <c r="E17" s="3" t="str">
        <f>IFERROR(__xludf.DUMMYFUNCTION("GOOGLETRANSLATE(D17)"),"masculino")</f>
        <v>masculino</v>
      </c>
      <c r="F17" s="3" t="s">
        <v>20</v>
      </c>
      <c r="G17" s="3" t="str">
        <f>IFERROR(__xludf.DUMMYFUNCTION("GOOGLETRANSLATE(F17)"),"Sí")</f>
        <v>Sí</v>
      </c>
      <c r="H17" s="3" t="s">
        <v>20</v>
      </c>
      <c r="I17" s="3" t="str">
        <f>IFERROR(__xludf.DUMMYFUNCTION("GOOGLETRANSLATE(H17)"),"Sí")</f>
        <v>Sí</v>
      </c>
      <c r="J17" s="3" t="s">
        <v>21</v>
      </c>
      <c r="K17" s="4" t="str">
        <f>IFERROR(__xludf.DUMMYFUNCTION("GOOGLETRANSLATE(J17)"),"No")</f>
        <v>No</v>
      </c>
      <c r="L17" s="3" t="s">
        <v>53</v>
      </c>
      <c r="M17" s="3" t="str">
        <f>IFERROR(__xludf.DUMMYFUNCTION("GOOGLETRANSLATE(L17)"),"Malasia")</f>
        <v>Malasia</v>
      </c>
      <c r="N17" s="3" t="s">
        <v>54</v>
      </c>
      <c r="O17" s="4" t="s">
        <v>55</v>
      </c>
      <c r="P17" s="3" t="s">
        <v>20</v>
      </c>
      <c r="Q17" s="3" t="str">
        <f>IFERROR(__xludf.DUMMYFUNCTION("GOOGLETRANSLATE(P17)"),"Sí")</f>
        <v>Sí</v>
      </c>
      <c r="R17" s="3" t="s">
        <v>39</v>
      </c>
      <c r="S17" s="3" t="str">
        <f>IFERROR(__xludf.DUMMYFUNCTION("GOOGLETRANSLATE(R17)"),"Las ciudades olvidadas en el norte de Siria")</f>
        <v>Las ciudades olvidadas en el norte de Siria</v>
      </c>
      <c r="T17" s="3" t="s">
        <v>21</v>
      </c>
      <c r="U17" s="3" t="str">
        <f>IFERROR(__xludf.DUMMYFUNCTION("GOOGLETRANSLATE(T17)"),"No")</f>
        <v>No</v>
      </c>
      <c r="V17" s="3" t="s">
        <v>33</v>
      </c>
      <c r="W17" s="3" t="str">
        <f>IFERROR(__xludf.DUMMYFUNCTION("GOOGLETRANSLATE(V17)"),"La gran mezquita omeya")</f>
        <v>La gran mezquita omeya</v>
      </c>
      <c r="X17" s="3" t="s">
        <v>20</v>
      </c>
      <c r="Y17" s="3" t="str">
        <f>IFERROR(__xludf.DUMMYFUNCTION("GOOGLETRANSLATE(X17)"),"Sí")</f>
        <v>Sí</v>
      </c>
      <c r="Z17" s="3" t="s">
        <v>56</v>
      </c>
      <c r="AA17" s="3" t="str">
        <f>IFERROR(__xludf.DUMMYFUNCTION("GOOGLETRANSLATE(Z17)"),"muros de Castillo")</f>
        <v>muros de Castillo</v>
      </c>
      <c r="AB17" s="3" t="s">
        <v>20</v>
      </c>
      <c r="AC17" s="3" t="str">
        <f>IFERROR(__xludf.DUMMYFUNCTION("GOOGLETRANSLATE(AB17)"),"Sí")</f>
        <v>Sí</v>
      </c>
      <c r="AD17" s="3" t="s">
        <v>20</v>
      </c>
      <c r="AE17" s="6" t="str">
        <f>IFERROR(__xludf.DUMMYFUNCTION("GOOGLETRANSLATE(AD17)"),"Sí")</f>
        <v>Sí</v>
      </c>
      <c r="AH17" s="6" t="str">
        <f>IFERROR(__xludf.DUMMYFUNCTION("GOOGLETRANSLATE(AJ17)"),"El Ayuntamiento de Alepo debe restaurar todos los monumentos históricos para que se vean similar a lo que era antes de la guerra con algunas actualizaciones")</f>
        <v>El Ayuntamiento de Alepo debe restaurar todos los monumentos históricos para que se vean similar a lo que era antes de la guerra con algunas actualizaciones</v>
      </c>
      <c r="AJ17" s="3" t="s">
        <v>45</v>
      </c>
    </row>
    <row r="18">
      <c r="A18" s="2">
        <v>45129.851356631945</v>
      </c>
      <c r="B18" s="3" t="s">
        <v>36</v>
      </c>
      <c r="C18" s="4" t="s">
        <v>37</v>
      </c>
      <c r="D18" s="3" t="s">
        <v>35</v>
      </c>
      <c r="E18" s="3" t="str">
        <f>IFERROR(__xludf.DUMMYFUNCTION("GOOGLETRANSLATE(D18)"),"femenino")</f>
        <v>femenino</v>
      </c>
      <c r="F18" s="3" t="s">
        <v>20</v>
      </c>
      <c r="G18" s="3" t="str">
        <f>IFERROR(__xludf.DUMMYFUNCTION("GOOGLETRANSLATE(F18)"),"Sí")</f>
        <v>Sí</v>
      </c>
      <c r="H18" s="3" t="s">
        <v>20</v>
      </c>
      <c r="I18" s="3" t="str">
        <f>IFERROR(__xludf.DUMMYFUNCTION("GOOGLETRANSLATE(H18)"),"Sí")</f>
        <v>Sí</v>
      </c>
      <c r="J18" s="3" t="s">
        <v>20</v>
      </c>
      <c r="K18" s="4" t="str">
        <f>IFERROR(__xludf.DUMMYFUNCTION("GOOGLETRANSLATE(J18)"),"Sí")</f>
        <v>Sí</v>
      </c>
      <c r="M18" s="3"/>
      <c r="O18" s="3"/>
      <c r="P18" s="3" t="s">
        <v>20</v>
      </c>
      <c r="Q18" s="3" t="str">
        <f>IFERROR(__xludf.DUMMYFUNCTION("GOOGLETRANSLATE(P18)"),"Sí")</f>
        <v>Sí</v>
      </c>
      <c r="R18" s="3" t="s">
        <v>24</v>
      </c>
      <c r="S18" s="3" t="str">
        <f>IFERROR(__xludf.DUMMYFUNCTION("GOOGLETRANSLATE(R18)"),"La ciudad vieja de Alepo")</f>
        <v>La ciudad vieja de Alepo</v>
      </c>
      <c r="T18" s="3" t="s">
        <v>20</v>
      </c>
      <c r="U18" s="3" t="str">
        <f>IFERROR(__xludf.DUMMYFUNCTION("GOOGLETRANSLATE(T18)"),"Sí")</f>
        <v>Sí</v>
      </c>
      <c r="V18" s="3" t="s">
        <v>33</v>
      </c>
      <c r="W18" s="3" t="str">
        <f>IFERROR(__xludf.DUMMYFUNCTION("GOOGLETRANSLATE(V18)"),"La gran mezquita omeya")</f>
        <v>La gran mezquita omeya</v>
      </c>
      <c r="X18" s="3" t="s">
        <v>20</v>
      </c>
      <c r="Y18" s="3" t="str">
        <f>IFERROR(__xludf.DUMMYFUNCTION("GOOGLETRANSLATE(X18)"),"Sí")</f>
        <v>Sí</v>
      </c>
      <c r="Z18" s="3" t="s">
        <v>57</v>
      </c>
      <c r="AA18" s="3" t="str">
        <f>IFERROR(__xludf.DUMMYFUNCTION("GOOGLETRANSLATE(Z18)"),"Mezquita Ibrahim al -khalil")</f>
        <v>Mezquita Ibrahim al -khalil</v>
      </c>
      <c r="AB18" s="3" t="s">
        <v>20</v>
      </c>
      <c r="AC18" s="3" t="str">
        <f>IFERROR(__xludf.DUMMYFUNCTION("GOOGLETRANSLATE(AB18)"),"Sí")</f>
        <v>Sí</v>
      </c>
      <c r="AD18" s="3" t="s">
        <v>20</v>
      </c>
      <c r="AE18" s="6" t="str">
        <f>IFERROR(__xludf.DUMMYFUNCTION("GOOGLETRANSLATE(AD18)"),"Sí")</f>
        <v>Sí</v>
      </c>
      <c r="AH18" s="6" t="str">
        <f>IFERROR(__xludf.DUMMYFUNCTION("GOOGLETRANSLATE(AJ18)"),"El Ayuntamiento de Alepo debe restaurar todos los monumentos históricos con muchas actualizaciones que aparecen Alepo es una ciudad moderna")</f>
        <v>El Ayuntamiento de Alepo debe restaurar todos los monumentos históricos con muchas actualizaciones que aparecen Alepo es una ciudad moderna</v>
      </c>
      <c r="AJ18" s="3" t="s">
        <v>28</v>
      </c>
    </row>
    <row r="19">
      <c r="A19" s="2">
        <v>45130.35109240741</v>
      </c>
      <c r="B19" s="3" t="s">
        <v>38</v>
      </c>
      <c r="C19" s="3" t="str">
        <f>IFERROR(__xludf.DUMMYFUNCTION("GOOGLETRANSLATE(B19)"),"50 - 65 años")</f>
        <v>50 - 65 años</v>
      </c>
      <c r="D19" s="3" t="s">
        <v>19</v>
      </c>
      <c r="E19" s="3" t="str">
        <f>IFERROR(__xludf.DUMMYFUNCTION("GOOGLETRANSLATE(D19)"),"masculino")</f>
        <v>masculino</v>
      </c>
      <c r="F19" s="3" t="s">
        <v>20</v>
      </c>
      <c r="G19" s="3" t="str">
        <f>IFERROR(__xludf.DUMMYFUNCTION("GOOGLETRANSLATE(F19)"),"Sí")</f>
        <v>Sí</v>
      </c>
      <c r="H19" s="3" t="s">
        <v>20</v>
      </c>
      <c r="I19" s="3" t="str">
        <f>IFERROR(__xludf.DUMMYFUNCTION("GOOGLETRANSLATE(H19)"),"Sí")</f>
        <v>Sí</v>
      </c>
      <c r="J19" s="3" t="s">
        <v>20</v>
      </c>
      <c r="K19" s="4" t="str">
        <f>IFERROR(__xludf.DUMMYFUNCTION("GOOGLETRANSLATE(J19)"),"Sí")</f>
        <v>Sí</v>
      </c>
      <c r="M19" s="3"/>
      <c r="O19" s="3"/>
      <c r="P19" s="3" t="s">
        <v>20</v>
      </c>
      <c r="Q19" s="3" t="str">
        <f>IFERROR(__xludf.DUMMYFUNCTION("GOOGLETRANSLATE(P19)"),"Sí")</f>
        <v>Sí</v>
      </c>
      <c r="R19" s="3" t="s">
        <v>24</v>
      </c>
      <c r="S19" s="3" t="str">
        <f>IFERROR(__xludf.DUMMYFUNCTION("GOOGLETRANSLATE(R19)"),"La ciudad vieja de Alepo")</f>
        <v>La ciudad vieja de Alepo</v>
      </c>
      <c r="T19" s="3" t="s">
        <v>20</v>
      </c>
      <c r="U19" s="3" t="str">
        <f>IFERROR(__xludf.DUMMYFUNCTION("GOOGLETRANSLATE(T19)"),"Sí")</f>
        <v>Sí</v>
      </c>
      <c r="V19" s="3" t="s">
        <v>49</v>
      </c>
      <c r="W19" s="3" t="str">
        <f>IFERROR(__xludf.DUMMYFUNCTION("GOOGLETRANSLATE(V19)"),"Mercado de la ciudad")</f>
        <v>Mercado de la ciudad</v>
      </c>
      <c r="X19" s="3" t="s">
        <v>20</v>
      </c>
      <c r="Y19" s="3" t="str">
        <f>IFERROR(__xludf.DUMMYFUNCTION("GOOGLETRANSLATE(X19)"),"Sí")</f>
        <v>Sí</v>
      </c>
      <c r="Z19" s="3" t="s">
        <v>26</v>
      </c>
      <c r="AA19" s="5" t="s">
        <v>27</v>
      </c>
      <c r="AB19" s="3" t="s">
        <v>20</v>
      </c>
      <c r="AC19" s="3" t="str">
        <f>IFERROR(__xludf.DUMMYFUNCTION("GOOGLETRANSLATE(AB19)"),"Sí")</f>
        <v>Sí</v>
      </c>
      <c r="AD19" s="3" t="s">
        <v>20</v>
      </c>
      <c r="AE19" s="6" t="str">
        <f>IFERROR(__xludf.DUMMYFUNCTION("GOOGLETRANSLATE(AD19)"),"Sí")</f>
        <v>Sí</v>
      </c>
      <c r="AH19" s="6" t="str">
        <f>IFERROR(__xludf.DUMMYFUNCTION("GOOGLETRANSLATE(AJ19)"),"El Ayuntamiento de Alepo debe restaurar todos los monumentos históricos con muchas actualizaciones que aparecen Alepo es una ciudad moderna")</f>
        <v>El Ayuntamiento de Alepo debe restaurar todos los monumentos históricos con muchas actualizaciones que aparecen Alepo es una ciudad moderna</v>
      </c>
      <c r="AJ19" s="3" t="s">
        <v>28</v>
      </c>
    </row>
    <row r="20">
      <c r="A20" s="2">
        <v>45135.064137719906</v>
      </c>
      <c r="B20" s="3" t="s">
        <v>38</v>
      </c>
      <c r="C20" s="3" t="str">
        <f>IFERROR(__xludf.DUMMYFUNCTION("GOOGLETRANSLATE(B20)"),"50 - 65 años")</f>
        <v>50 - 65 años</v>
      </c>
      <c r="D20" s="3" t="s">
        <v>19</v>
      </c>
      <c r="E20" s="3" t="str">
        <f>IFERROR(__xludf.DUMMYFUNCTION("GOOGLETRANSLATE(D20)"),"masculino")</f>
        <v>masculino</v>
      </c>
      <c r="F20" s="3" t="s">
        <v>20</v>
      </c>
      <c r="G20" s="3" t="str">
        <f>IFERROR(__xludf.DUMMYFUNCTION("GOOGLETRANSLATE(F20)"),"Sí")</f>
        <v>Sí</v>
      </c>
      <c r="H20" s="3" t="s">
        <v>20</v>
      </c>
      <c r="I20" s="3" t="str">
        <f>IFERROR(__xludf.DUMMYFUNCTION("GOOGLETRANSLATE(H20)"),"Sí")</f>
        <v>Sí</v>
      </c>
      <c r="J20" s="3" t="s">
        <v>21</v>
      </c>
      <c r="K20" s="4" t="str">
        <f>IFERROR(__xludf.DUMMYFUNCTION("GOOGLETRANSLATE(J20)"),"No")</f>
        <v>No</v>
      </c>
      <c r="L20" s="3" t="s">
        <v>22</v>
      </c>
      <c r="M20" s="3" t="str">
        <f>IFERROR(__xludf.DUMMYFUNCTION("GOOGLETRANSLATE(L20)"),"Europa")</f>
        <v>Europa</v>
      </c>
      <c r="N20" s="3" t="s">
        <v>32</v>
      </c>
      <c r="O20" s="3" t="str">
        <f>IFERROR(__xludf.DUMMYFUNCTION("GOOGLETRANSLATE(N20)"),"Visa de estudiante o visa de trabajo")</f>
        <v>Visa de estudiante o visa de trabajo</v>
      </c>
      <c r="P20" s="3" t="s">
        <v>20</v>
      </c>
      <c r="Q20" s="3" t="str">
        <f>IFERROR(__xludf.DUMMYFUNCTION("GOOGLETRANSLATE(P20)"),"Sí")</f>
        <v>Sí</v>
      </c>
      <c r="R20" s="3" t="s">
        <v>24</v>
      </c>
      <c r="S20" s="3" t="str">
        <f>IFERROR(__xludf.DUMMYFUNCTION("GOOGLETRANSLATE(R20)"),"La ciudad vieja de Alepo")</f>
        <v>La ciudad vieja de Alepo</v>
      </c>
      <c r="T20" s="3" t="s">
        <v>20</v>
      </c>
      <c r="U20" s="3" t="str">
        <f>IFERROR(__xludf.DUMMYFUNCTION("GOOGLETRANSLATE(T20)"),"Sí")</f>
        <v>Sí</v>
      </c>
      <c r="V20" s="3" t="s">
        <v>25</v>
      </c>
      <c r="W20" s="3" t="str">
        <f>IFERROR(__xludf.DUMMYFUNCTION("GOOGLETRANSLATE(V20)"),"Ciudadela de Alepo")</f>
        <v>Ciudadela de Alepo</v>
      </c>
      <c r="X20" s="3" t="s">
        <v>20</v>
      </c>
      <c r="Y20" s="3" t="str">
        <f>IFERROR(__xludf.DUMMYFUNCTION("GOOGLETRANSLATE(X20)"),"Sí")</f>
        <v>Sí</v>
      </c>
      <c r="Z20" s="3" t="s">
        <v>42</v>
      </c>
      <c r="AA20" s="4" t="s">
        <v>43</v>
      </c>
      <c r="AB20" s="3" t="s">
        <v>20</v>
      </c>
      <c r="AC20" s="3" t="str">
        <f>IFERROR(__xludf.DUMMYFUNCTION("GOOGLETRANSLATE(AB20)"),"Sí")</f>
        <v>Sí</v>
      </c>
      <c r="AD20" s="3" t="s">
        <v>20</v>
      </c>
      <c r="AE20" s="6" t="str">
        <f>IFERROR(__xludf.DUMMYFUNCTION("GOOGLETRANSLATE(AD20)"),"Sí")</f>
        <v>Sí</v>
      </c>
      <c r="AH20" s="6" t="str">
        <f>IFERROR(__xludf.DUMMYFUNCTION("GOOGLETRANSLATE(AJ20)"),"El Ayuntamiento de Alepo debe restaurar todos los monumentos históricos para que aparezcan antes de la guerra")</f>
        <v>El Ayuntamiento de Alepo debe restaurar todos los monumentos históricos para que aparezcan antes de la guerra</v>
      </c>
      <c r="AJ20" s="3" t="s">
        <v>40</v>
      </c>
    </row>
    <row r="21">
      <c r="A21" s="2">
        <v>45135.4605744213</v>
      </c>
      <c r="B21" s="3" t="s">
        <v>38</v>
      </c>
      <c r="C21" s="3" t="str">
        <f>IFERROR(__xludf.DUMMYFUNCTION("GOOGLETRANSLATE(B21)"),"50 - 65 años")</f>
        <v>50 - 65 años</v>
      </c>
      <c r="D21" s="3" t="s">
        <v>35</v>
      </c>
      <c r="E21" s="3" t="str">
        <f>IFERROR(__xludf.DUMMYFUNCTION("GOOGLETRANSLATE(D21)"),"femenino")</f>
        <v>femenino</v>
      </c>
      <c r="F21" s="3" t="s">
        <v>20</v>
      </c>
      <c r="G21" s="3" t="str">
        <f>IFERROR(__xludf.DUMMYFUNCTION("GOOGLETRANSLATE(F21)"),"Sí")</f>
        <v>Sí</v>
      </c>
      <c r="H21" s="3" t="s">
        <v>20</v>
      </c>
      <c r="I21" s="3" t="str">
        <f>IFERROR(__xludf.DUMMYFUNCTION("GOOGLETRANSLATE(H21)"),"Sí")</f>
        <v>Sí</v>
      </c>
      <c r="J21" s="3" t="s">
        <v>20</v>
      </c>
      <c r="K21" s="4" t="str">
        <f>IFERROR(__xludf.DUMMYFUNCTION("GOOGLETRANSLATE(J21)"),"Sí")</f>
        <v>Sí</v>
      </c>
      <c r="M21" s="3"/>
      <c r="O21" s="3"/>
      <c r="P21" s="3" t="s">
        <v>20</v>
      </c>
      <c r="Q21" s="3" t="str">
        <f>IFERROR(__xludf.DUMMYFUNCTION("GOOGLETRANSLATE(P21)"),"Sí")</f>
        <v>Sí</v>
      </c>
      <c r="R21" s="3" t="s">
        <v>39</v>
      </c>
      <c r="S21" s="3" t="str">
        <f>IFERROR(__xludf.DUMMYFUNCTION("GOOGLETRANSLATE(R21)"),"Las ciudades olvidadas en el norte de Siria")</f>
        <v>Las ciudades olvidadas en el norte de Siria</v>
      </c>
      <c r="T21" s="3" t="s">
        <v>21</v>
      </c>
      <c r="U21" s="3" t="str">
        <f>IFERROR(__xludf.DUMMYFUNCTION("GOOGLETRANSLATE(T21)"),"No")</f>
        <v>No</v>
      </c>
      <c r="V21" s="3" t="s">
        <v>25</v>
      </c>
      <c r="W21" s="3" t="str">
        <f>IFERROR(__xludf.DUMMYFUNCTION("GOOGLETRANSLATE(V21)"),"Ciudadela de Alepo")</f>
        <v>Ciudadela de Alepo</v>
      </c>
      <c r="X21" s="3" t="s">
        <v>21</v>
      </c>
      <c r="Y21" s="3" t="str">
        <f>IFERROR(__xludf.DUMMYFUNCTION("GOOGLETRANSLATE(X21)"),"No")</f>
        <v>No</v>
      </c>
      <c r="Z21" s="3" t="s">
        <v>48</v>
      </c>
      <c r="AA21" s="3" t="str">
        <f>IFERROR(__xludf.DUMMYFUNCTION("GOOGLETRANSLATE(Z21)"),"Teatro Modern (pista de castillos de Alepo Castle)")</f>
        <v>Teatro Modern (pista de castillos de Alepo Castle)</v>
      </c>
      <c r="AB21" s="3" t="s">
        <v>20</v>
      </c>
      <c r="AC21" s="3" t="str">
        <f>IFERROR(__xludf.DUMMYFUNCTION("GOOGLETRANSLATE(AB21)"),"Sí")</f>
        <v>Sí</v>
      </c>
      <c r="AD21" s="3" t="s">
        <v>20</v>
      </c>
      <c r="AE21" s="6" t="str">
        <f>IFERROR(__xludf.DUMMYFUNCTION("GOOGLETRANSLATE(AD21)"),"Sí")</f>
        <v>Sí</v>
      </c>
      <c r="AH21" s="6" t="str">
        <f>IFERROR(__xludf.DUMMYFUNCTION("GOOGLETRANSLATE(AJ21)"),"El Ayuntamiento de Alepo debe restaurar todos los monumentos históricos para que aparezcan antes de la guerra")</f>
        <v>El Ayuntamiento de Alepo debe restaurar todos los monumentos históricos para que aparezcan antes de la guerra</v>
      </c>
      <c r="AJ21" s="3" t="s">
        <v>40</v>
      </c>
    </row>
    <row r="22">
      <c r="A22" s="2">
        <v>45135.854348692126</v>
      </c>
      <c r="B22" s="3" t="s">
        <v>18</v>
      </c>
      <c r="C22" s="3" t="str">
        <f>IFERROR(__xludf.DUMMYFUNCTION("GOOGLETRANSLATE(B22)"),"18 - 33 años")</f>
        <v>18 - 33 años</v>
      </c>
      <c r="D22" s="3" t="s">
        <v>19</v>
      </c>
      <c r="E22" s="3" t="str">
        <f>IFERROR(__xludf.DUMMYFUNCTION("GOOGLETRANSLATE(D22)"),"masculino")</f>
        <v>masculino</v>
      </c>
      <c r="F22" s="3" t="s">
        <v>20</v>
      </c>
      <c r="G22" s="3" t="str">
        <f>IFERROR(__xludf.DUMMYFUNCTION("GOOGLETRANSLATE(F22)"),"Sí")</f>
        <v>Sí</v>
      </c>
      <c r="H22" s="3" t="s">
        <v>20</v>
      </c>
      <c r="I22" s="3" t="str">
        <f>IFERROR(__xludf.DUMMYFUNCTION("GOOGLETRANSLATE(H22)"),"Sí")</f>
        <v>Sí</v>
      </c>
      <c r="J22" s="3" t="s">
        <v>20</v>
      </c>
      <c r="K22" s="4" t="str">
        <f>IFERROR(__xludf.DUMMYFUNCTION("GOOGLETRANSLATE(J22)"),"Sí")</f>
        <v>Sí</v>
      </c>
      <c r="M22" s="3"/>
      <c r="O22" s="3"/>
      <c r="P22" s="3" t="s">
        <v>20</v>
      </c>
      <c r="Q22" s="3" t="str">
        <f>IFERROR(__xludf.DUMMYFUNCTION("GOOGLETRANSLATE(P22)"),"Sí")</f>
        <v>Sí</v>
      </c>
      <c r="R22" s="3" t="s">
        <v>39</v>
      </c>
      <c r="S22" s="3" t="str">
        <f>IFERROR(__xludf.DUMMYFUNCTION("GOOGLETRANSLATE(R22)"),"Las ciudades olvidadas en el norte de Siria")</f>
        <v>Las ciudades olvidadas en el norte de Siria</v>
      </c>
      <c r="T22" s="3" t="s">
        <v>21</v>
      </c>
      <c r="U22" s="3" t="str">
        <f>IFERROR(__xludf.DUMMYFUNCTION("GOOGLETRANSLATE(T22)"),"No")</f>
        <v>No</v>
      </c>
      <c r="V22" s="3" t="s">
        <v>25</v>
      </c>
      <c r="W22" s="3" t="str">
        <f>IFERROR(__xludf.DUMMYFUNCTION("GOOGLETRANSLATE(V22)"),"Ciudadela de Alepo")</f>
        <v>Ciudadela de Alepo</v>
      </c>
      <c r="X22" s="3" t="s">
        <v>20</v>
      </c>
      <c r="Y22" s="3" t="str">
        <f>IFERROR(__xludf.DUMMYFUNCTION("GOOGLETRANSLATE(X22)"),"Sí")</f>
        <v>Sí</v>
      </c>
      <c r="Z22" s="3" t="s">
        <v>42</v>
      </c>
      <c r="AA22" s="4" t="s">
        <v>43</v>
      </c>
      <c r="AB22" s="3" t="s">
        <v>20</v>
      </c>
      <c r="AC22" s="3" t="str">
        <f>IFERROR(__xludf.DUMMYFUNCTION("GOOGLETRANSLATE(AB22)"),"Sí")</f>
        <v>Sí</v>
      </c>
      <c r="AD22" s="3" t="s">
        <v>20</v>
      </c>
      <c r="AE22" s="6" t="str">
        <f>IFERROR(__xludf.DUMMYFUNCTION("GOOGLETRANSLATE(AD22)"),"Sí")</f>
        <v>Sí</v>
      </c>
      <c r="AH22" s="6" t="str">
        <f>IFERROR(__xludf.DUMMYFUNCTION("GOOGLETRANSLATE(AJ22)"),"El Ayuntamiento de Alepo debe restaurar todos los monumentos históricos para que aparezcan antes de la guerra")</f>
        <v>El Ayuntamiento de Alepo debe restaurar todos los monumentos históricos para que aparezcan antes de la guerra</v>
      </c>
      <c r="AJ22" s="3" t="s">
        <v>40</v>
      </c>
    </row>
    <row r="23">
      <c r="A23" s="2">
        <v>45136.076681192135</v>
      </c>
      <c r="B23" s="3" t="s">
        <v>18</v>
      </c>
      <c r="C23" s="3" t="str">
        <f>IFERROR(__xludf.DUMMYFUNCTION("GOOGLETRANSLATE(B23)"),"18 - 33 años")</f>
        <v>18 - 33 años</v>
      </c>
      <c r="D23" s="3" t="s">
        <v>35</v>
      </c>
      <c r="E23" s="3" t="str">
        <f>IFERROR(__xludf.DUMMYFUNCTION("GOOGLETRANSLATE(D23)"),"femenino")</f>
        <v>femenino</v>
      </c>
      <c r="F23" s="3" t="s">
        <v>20</v>
      </c>
      <c r="G23" s="3" t="str">
        <f>IFERROR(__xludf.DUMMYFUNCTION("GOOGLETRANSLATE(F23)"),"Sí")</f>
        <v>Sí</v>
      </c>
      <c r="H23" s="3" t="s">
        <v>20</v>
      </c>
      <c r="I23" s="3" t="str">
        <f>IFERROR(__xludf.DUMMYFUNCTION("GOOGLETRANSLATE(H23)"),"Sí")</f>
        <v>Sí</v>
      </c>
      <c r="J23" s="3" t="s">
        <v>21</v>
      </c>
      <c r="K23" s="4" t="str">
        <f>IFERROR(__xludf.DUMMYFUNCTION("GOOGLETRANSLATE(J23)"),"No")</f>
        <v>No</v>
      </c>
      <c r="L23" s="3" t="s">
        <v>58</v>
      </c>
      <c r="M23" s="4" t="s">
        <v>59</v>
      </c>
      <c r="N23" s="3" t="s">
        <v>29</v>
      </c>
      <c r="O23" s="3" t="str">
        <f>IFERROR(__xludf.DUMMYFUNCTION("GOOGLETRANSLATE(N23)"),"Refugiado")</f>
        <v>Refugiado</v>
      </c>
      <c r="P23" s="3" t="s">
        <v>20</v>
      </c>
      <c r="Q23" s="3" t="str">
        <f>IFERROR(__xludf.DUMMYFUNCTION("GOOGLETRANSLATE(P23)"),"Sí")</f>
        <v>Sí</v>
      </c>
      <c r="R23" s="3" t="s">
        <v>24</v>
      </c>
      <c r="S23" s="3" t="str">
        <f>IFERROR(__xludf.DUMMYFUNCTION("GOOGLETRANSLATE(R23)"),"La ciudad vieja de Alepo")</f>
        <v>La ciudad vieja de Alepo</v>
      </c>
      <c r="T23" s="3" t="s">
        <v>20</v>
      </c>
      <c r="U23" s="3" t="str">
        <f>IFERROR(__xludf.DUMMYFUNCTION("GOOGLETRANSLATE(T23)"),"Sí")</f>
        <v>Sí</v>
      </c>
      <c r="V23" s="3" t="s">
        <v>33</v>
      </c>
      <c r="W23" s="3" t="str">
        <f>IFERROR(__xludf.DUMMYFUNCTION("GOOGLETRANSLATE(V23)"),"La gran mezquita omeya")</f>
        <v>La gran mezquita omeya</v>
      </c>
      <c r="X23" s="3" t="s">
        <v>20</v>
      </c>
      <c r="Y23" s="3" t="str">
        <f>IFERROR(__xludf.DUMMYFUNCTION("GOOGLETRANSLATE(X23)"),"Sí")</f>
        <v>Sí</v>
      </c>
      <c r="Z23" s="3" t="s">
        <v>56</v>
      </c>
      <c r="AA23" s="3" t="str">
        <f>IFERROR(__xludf.DUMMYFUNCTION("GOOGLETRANSLATE(Z23)"),"muros de Castillo")</f>
        <v>muros de Castillo</v>
      </c>
      <c r="AB23" s="3" t="s">
        <v>20</v>
      </c>
      <c r="AC23" s="3" t="str">
        <f>IFERROR(__xludf.DUMMYFUNCTION("GOOGLETRANSLATE(AB23)"),"Sí")</f>
        <v>Sí</v>
      </c>
      <c r="AD23" s="3" t="s">
        <v>20</v>
      </c>
      <c r="AE23" s="6" t="str">
        <f>IFERROR(__xludf.DUMMYFUNCTION("GOOGLETRANSLATE(AD23)"),"Sí")</f>
        <v>Sí</v>
      </c>
      <c r="AH23" s="6" t="str">
        <f>IFERROR(__xludf.DUMMYFUNCTION("GOOGLETRANSLATE(AJ23)"),"El Ayuntamiento de Alepo debe restaurar todos los monumentos históricos para que se vean similar a lo que era antes de la guerra con algunas actualizaciones")</f>
        <v>El Ayuntamiento de Alepo debe restaurar todos los monumentos históricos para que se vean similar a lo que era antes de la guerra con algunas actualizaciones</v>
      </c>
      <c r="AJ23" s="3" t="s">
        <v>45</v>
      </c>
    </row>
    <row r="24">
      <c r="A24" s="2">
        <v>45136.07756670139</v>
      </c>
      <c r="B24" s="3" t="s">
        <v>36</v>
      </c>
      <c r="C24" s="5" t="s">
        <v>37</v>
      </c>
      <c r="D24" s="3" t="s">
        <v>35</v>
      </c>
      <c r="E24" s="3" t="str">
        <f>IFERROR(__xludf.DUMMYFUNCTION("GOOGLETRANSLATE(D24)"),"femenino")</f>
        <v>femenino</v>
      </c>
      <c r="F24" s="3" t="s">
        <v>20</v>
      </c>
      <c r="G24" s="3" t="str">
        <f>IFERROR(__xludf.DUMMYFUNCTION("GOOGLETRANSLATE(F24)"),"Sí")</f>
        <v>Sí</v>
      </c>
      <c r="H24" s="3" t="s">
        <v>20</v>
      </c>
      <c r="I24" s="3" t="str">
        <f>IFERROR(__xludf.DUMMYFUNCTION("GOOGLETRANSLATE(H24)"),"Sí")</f>
        <v>Sí</v>
      </c>
      <c r="J24" s="3" t="s">
        <v>21</v>
      </c>
      <c r="K24" s="4" t="str">
        <f>IFERROR(__xludf.DUMMYFUNCTION("GOOGLETRANSLATE(J24)"),"No")</f>
        <v>No</v>
      </c>
      <c r="L24" s="3" t="s">
        <v>22</v>
      </c>
      <c r="M24" s="3" t="str">
        <f>IFERROR(__xludf.DUMMYFUNCTION("GOOGLETRANSLATE(L24)"),"Europa")</f>
        <v>Europa</v>
      </c>
      <c r="N24" s="3" t="s">
        <v>32</v>
      </c>
      <c r="O24" s="3" t="str">
        <f>IFERROR(__xludf.DUMMYFUNCTION("GOOGLETRANSLATE(N24)"),"Visa de estudiante o visa de trabajo")</f>
        <v>Visa de estudiante o visa de trabajo</v>
      </c>
      <c r="P24" s="3" t="s">
        <v>20</v>
      </c>
      <c r="Q24" s="3" t="str">
        <f>IFERROR(__xludf.DUMMYFUNCTION("GOOGLETRANSLATE(P24)"),"Sí")</f>
        <v>Sí</v>
      </c>
      <c r="R24" s="3" t="s">
        <v>24</v>
      </c>
      <c r="S24" s="3" t="str">
        <f>IFERROR(__xludf.DUMMYFUNCTION("GOOGLETRANSLATE(R24)"),"La ciudad vieja de Alepo")</f>
        <v>La ciudad vieja de Alepo</v>
      </c>
      <c r="T24" s="3" t="s">
        <v>20</v>
      </c>
      <c r="U24" s="3" t="str">
        <f>IFERROR(__xludf.DUMMYFUNCTION("GOOGLETRANSLATE(T24)"),"Sí")</f>
        <v>Sí</v>
      </c>
      <c r="V24" s="3" t="s">
        <v>25</v>
      </c>
      <c r="W24" s="3" t="str">
        <f>IFERROR(__xludf.DUMMYFUNCTION("GOOGLETRANSLATE(V24)"),"Ciudadela de Alepo")</f>
        <v>Ciudadela de Alepo</v>
      </c>
      <c r="X24" s="3" t="s">
        <v>20</v>
      </c>
      <c r="Y24" s="3" t="str">
        <f>IFERROR(__xludf.DUMMYFUNCTION("GOOGLETRANSLATE(X24)"),"Sí")</f>
        <v>Sí</v>
      </c>
      <c r="Z24" s="3" t="s">
        <v>26</v>
      </c>
      <c r="AA24" s="5" t="s">
        <v>27</v>
      </c>
      <c r="AB24" s="3" t="s">
        <v>20</v>
      </c>
      <c r="AC24" s="3" t="str">
        <f>IFERROR(__xludf.DUMMYFUNCTION("GOOGLETRANSLATE(AB24)"),"Sí")</f>
        <v>Sí</v>
      </c>
      <c r="AD24" s="3" t="s">
        <v>20</v>
      </c>
      <c r="AE24" s="6" t="str">
        <f>IFERROR(__xludf.DUMMYFUNCTION("GOOGLETRANSLATE(AD24)"),"Sí")</f>
        <v>Sí</v>
      </c>
      <c r="AH24" s="6" t="str">
        <f>IFERROR(__xludf.DUMMYFUNCTION("GOOGLETRANSLATE(AJ24)"),"El Ayuntamiento de Alepo debe restaurar todos los monumentos históricos para que aparezcan antes de la guerra")</f>
        <v>El Ayuntamiento de Alepo debe restaurar todos los monumentos históricos para que aparezcan antes de la guerra</v>
      </c>
      <c r="AJ24" s="3" t="s">
        <v>40</v>
      </c>
    </row>
    <row r="25">
      <c r="A25" s="2">
        <v>45136.275085127316</v>
      </c>
      <c r="B25" s="3" t="s">
        <v>36</v>
      </c>
      <c r="C25" s="5" t="s">
        <v>37</v>
      </c>
      <c r="D25" s="3" t="s">
        <v>19</v>
      </c>
      <c r="E25" s="3" t="str">
        <f>IFERROR(__xludf.DUMMYFUNCTION("GOOGLETRANSLATE(D25)"),"masculino")</f>
        <v>masculino</v>
      </c>
      <c r="F25" s="3" t="s">
        <v>20</v>
      </c>
      <c r="G25" s="3" t="str">
        <f>IFERROR(__xludf.DUMMYFUNCTION("GOOGLETRANSLATE(F25)"),"Sí")</f>
        <v>Sí</v>
      </c>
      <c r="H25" s="3" t="s">
        <v>20</v>
      </c>
      <c r="I25" s="3" t="str">
        <f>IFERROR(__xludf.DUMMYFUNCTION("GOOGLETRANSLATE(H25)"),"Sí")</f>
        <v>Sí</v>
      </c>
      <c r="J25" s="3" t="s">
        <v>21</v>
      </c>
      <c r="K25" s="4" t="str">
        <f>IFERROR(__xludf.DUMMYFUNCTION("GOOGLETRANSLATE(J25)"),"No")</f>
        <v>No</v>
      </c>
      <c r="L25" s="3" t="s">
        <v>58</v>
      </c>
      <c r="M25" s="4" t="s">
        <v>59</v>
      </c>
      <c r="N25" s="3" t="s">
        <v>23</v>
      </c>
      <c r="O25" s="3" t="str">
        <f>IFERROR(__xludf.DUMMYFUNCTION("GOOGLETRANSLATE(N25)"),"ciudadano")</f>
        <v>ciudadano</v>
      </c>
      <c r="P25" s="3" t="s">
        <v>20</v>
      </c>
      <c r="Q25" s="3" t="str">
        <f>IFERROR(__xludf.DUMMYFUNCTION("GOOGLETRANSLATE(P25)"),"Sí")</f>
        <v>Sí</v>
      </c>
      <c r="R25" s="3" t="s">
        <v>24</v>
      </c>
      <c r="S25" s="3" t="str">
        <f>IFERROR(__xludf.DUMMYFUNCTION("GOOGLETRANSLATE(R25)"),"La ciudad vieja de Alepo")</f>
        <v>La ciudad vieja de Alepo</v>
      </c>
      <c r="T25" s="3" t="s">
        <v>20</v>
      </c>
      <c r="U25" s="3" t="str">
        <f>IFERROR(__xludf.DUMMYFUNCTION("GOOGLETRANSLATE(T25)"),"Sí")</f>
        <v>Sí</v>
      </c>
      <c r="V25" s="3" t="s">
        <v>33</v>
      </c>
      <c r="W25" s="3" t="str">
        <f>IFERROR(__xludf.DUMMYFUNCTION("GOOGLETRANSLATE(V25)"),"La gran mezquita omeya")</f>
        <v>La gran mezquita omeya</v>
      </c>
      <c r="X25" s="3" t="s">
        <v>20</v>
      </c>
      <c r="Y25" s="3" t="str">
        <f>IFERROR(__xludf.DUMMYFUNCTION("GOOGLETRANSLATE(X25)"),"Sí")</f>
        <v>Sí</v>
      </c>
      <c r="Z25" s="3" t="s">
        <v>56</v>
      </c>
      <c r="AA25" s="3" t="str">
        <f>IFERROR(__xludf.DUMMYFUNCTION("GOOGLETRANSLATE(Z25)"),"muros de Castillo")</f>
        <v>muros de Castillo</v>
      </c>
      <c r="AB25" s="3" t="s">
        <v>20</v>
      </c>
      <c r="AC25" s="3" t="str">
        <f>IFERROR(__xludf.DUMMYFUNCTION("GOOGLETRANSLATE(AB25)"),"Sí")</f>
        <v>Sí</v>
      </c>
      <c r="AD25" s="3" t="s">
        <v>20</v>
      </c>
      <c r="AE25" s="6" t="str">
        <f>IFERROR(__xludf.DUMMYFUNCTION("GOOGLETRANSLATE(AD25)"),"Sí")</f>
        <v>Sí</v>
      </c>
      <c r="AH25" s="6" t="str">
        <f>IFERROR(__xludf.DUMMYFUNCTION("GOOGLETRANSLATE(AJ25)"),"La ciudad de Alepo necesita ser reconstruida como una ciudad moderna, independientemente de lo que fuera antes de la guerra.")</f>
        <v>La ciudad de Alepo necesita ser reconstruida como una ciudad moderna, independientemente de lo que fuera antes de la guerra.</v>
      </c>
      <c r="AJ25" s="3" t="s">
        <v>34</v>
      </c>
    </row>
    <row r="26">
      <c r="A26" s="2">
        <v>45136.276330567125</v>
      </c>
      <c r="B26" s="3" t="s">
        <v>36</v>
      </c>
      <c r="C26" s="5" t="s">
        <v>37</v>
      </c>
      <c r="D26" s="3" t="s">
        <v>19</v>
      </c>
      <c r="E26" s="3" t="str">
        <f>IFERROR(__xludf.DUMMYFUNCTION("GOOGLETRANSLATE(D26)"),"masculino")</f>
        <v>masculino</v>
      </c>
      <c r="F26" s="3" t="s">
        <v>20</v>
      </c>
      <c r="G26" s="3" t="str">
        <f>IFERROR(__xludf.DUMMYFUNCTION("GOOGLETRANSLATE(F26)"),"Sí")</f>
        <v>Sí</v>
      </c>
      <c r="H26" s="3" t="s">
        <v>20</v>
      </c>
      <c r="I26" s="3" t="str">
        <f>IFERROR(__xludf.DUMMYFUNCTION("GOOGLETRANSLATE(H26)"),"Sí")</f>
        <v>Sí</v>
      </c>
      <c r="J26" s="3" t="s">
        <v>21</v>
      </c>
      <c r="K26" s="4" t="str">
        <f>IFERROR(__xludf.DUMMYFUNCTION("GOOGLETRANSLATE(J26)"),"No")</f>
        <v>No</v>
      </c>
      <c r="L26" s="3" t="s">
        <v>22</v>
      </c>
      <c r="M26" s="3" t="str">
        <f>IFERROR(__xludf.DUMMYFUNCTION("GOOGLETRANSLATE(L26)"),"Europa")</f>
        <v>Europa</v>
      </c>
      <c r="N26" s="3" t="s">
        <v>32</v>
      </c>
      <c r="O26" s="3" t="str">
        <f>IFERROR(__xludf.DUMMYFUNCTION("GOOGLETRANSLATE(N26)"),"Visa de estudiante o visa de trabajo")</f>
        <v>Visa de estudiante o visa de trabajo</v>
      </c>
      <c r="P26" s="3" t="s">
        <v>20</v>
      </c>
      <c r="Q26" s="3" t="str">
        <f>IFERROR(__xludf.DUMMYFUNCTION("GOOGLETRANSLATE(P26)"),"Sí")</f>
        <v>Sí</v>
      </c>
      <c r="R26" s="3" t="s">
        <v>39</v>
      </c>
      <c r="S26" s="3" t="str">
        <f>IFERROR(__xludf.DUMMYFUNCTION("GOOGLETRANSLATE(R26)"),"Las ciudades olvidadas en el norte de Siria")</f>
        <v>Las ciudades olvidadas en el norte de Siria</v>
      </c>
      <c r="T26" s="3" t="s">
        <v>20</v>
      </c>
      <c r="U26" s="3" t="str">
        <f>IFERROR(__xludf.DUMMYFUNCTION("GOOGLETRANSLATE(T26)"),"Sí")</f>
        <v>Sí</v>
      </c>
      <c r="V26" s="3" t="s">
        <v>60</v>
      </c>
      <c r="W26" s="3" t="str">
        <f>IFERROR(__xludf.DUMMYFUNCTION("GOOGLETRANSLATE(V26)"),"Escuela real")</f>
        <v>Escuela real</v>
      </c>
      <c r="X26" s="3" t="s">
        <v>20</v>
      </c>
      <c r="Y26" s="3" t="str">
        <f>IFERROR(__xludf.DUMMYFUNCTION("GOOGLETRANSLATE(X26)"),"Sí")</f>
        <v>Sí</v>
      </c>
      <c r="Z26" s="3" t="s">
        <v>50</v>
      </c>
      <c r="AA26" s="3" t="str">
        <f>IFERROR(__xludf.DUMMYFUNCTION("GOOGLETRANSLATE(Z26)"),"La puerta principal y el puente")</f>
        <v>La puerta principal y el puente</v>
      </c>
      <c r="AB26" s="3" t="s">
        <v>20</v>
      </c>
      <c r="AC26" s="3" t="str">
        <f>IFERROR(__xludf.DUMMYFUNCTION("GOOGLETRANSLATE(AB26)"),"Sí")</f>
        <v>Sí</v>
      </c>
      <c r="AD26" s="3" t="s">
        <v>20</v>
      </c>
      <c r="AE26" s="6" t="str">
        <f>IFERROR(__xludf.DUMMYFUNCTION("GOOGLETRANSLATE(AD26)"),"Sí")</f>
        <v>Sí</v>
      </c>
      <c r="AH26" s="6" t="str">
        <f>IFERROR(__xludf.DUMMYFUNCTION("GOOGLETRANSLATE(AJ26)"),"El Ayuntamiento de Alepo debe restaurar todos los monumentos históricos para que aparezcan antes de la guerra")</f>
        <v>El Ayuntamiento de Alepo debe restaurar todos los monumentos históricos para que aparezcan antes de la guerra</v>
      </c>
      <c r="AJ26" s="3" t="s">
        <v>40</v>
      </c>
    </row>
    <row r="27">
      <c r="A27" s="2">
        <v>45136.27723649306</v>
      </c>
      <c r="B27" s="3" t="s">
        <v>18</v>
      </c>
      <c r="C27" s="3" t="str">
        <f>IFERROR(__xludf.DUMMYFUNCTION("GOOGLETRANSLATE(B27)"),"18 - 33 años")</f>
        <v>18 - 33 años</v>
      </c>
      <c r="D27" s="3" t="s">
        <v>19</v>
      </c>
      <c r="E27" s="3" t="str">
        <f>IFERROR(__xludf.DUMMYFUNCTION("GOOGLETRANSLATE(D27)"),"masculino")</f>
        <v>masculino</v>
      </c>
      <c r="F27" s="3" t="s">
        <v>20</v>
      </c>
      <c r="G27" s="3" t="str">
        <f>IFERROR(__xludf.DUMMYFUNCTION("GOOGLETRANSLATE(F27)"),"Sí")</f>
        <v>Sí</v>
      </c>
      <c r="H27" s="3" t="s">
        <v>20</v>
      </c>
      <c r="I27" s="3" t="str">
        <f>IFERROR(__xludf.DUMMYFUNCTION("GOOGLETRANSLATE(H27)"),"Sí")</f>
        <v>Sí</v>
      </c>
      <c r="J27" s="3" t="s">
        <v>21</v>
      </c>
      <c r="K27" s="4" t="str">
        <f>IFERROR(__xludf.DUMMYFUNCTION("GOOGLETRANSLATE(J27)"),"No")</f>
        <v>No</v>
      </c>
      <c r="L27" s="3" t="s">
        <v>58</v>
      </c>
      <c r="M27" s="4" t="s">
        <v>59</v>
      </c>
      <c r="N27" s="3" t="s">
        <v>23</v>
      </c>
      <c r="O27" s="3" t="str">
        <f>IFERROR(__xludf.DUMMYFUNCTION("GOOGLETRANSLATE(N27)"),"ciudadano")</f>
        <v>ciudadano</v>
      </c>
      <c r="P27" s="3" t="s">
        <v>20</v>
      </c>
      <c r="Q27" s="3" t="str">
        <f>IFERROR(__xludf.DUMMYFUNCTION("GOOGLETRANSLATE(P27)"),"Sí")</f>
        <v>Sí</v>
      </c>
      <c r="R27" s="3" t="s">
        <v>24</v>
      </c>
      <c r="S27" s="3" t="str">
        <f>IFERROR(__xludf.DUMMYFUNCTION("GOOGLETRANSLATE(R27)"),"La ciudad vieja de Alepo")</f>
        <v>La ciudad vieja de Alepo</v>
      </c>
      <c r="T27" s="3" t="s">
        <v>20</v>
      </c>
      <c r="U27" s="3" t="str">
        <f>IFERROR(__xludf.DUMMYFUNCTION("GOOGLETRANSLATE(T27)"),"Sí")</f>
        <v>Sí</v>
      </c>
      <c r="V27" s="3" t="s">
        <v>33</v>
      </c>
      <c r="W27" s="3" t="str">
        <f>IFERROR(__xludf.DUMMYFUNCTION("GOOGLETRANSLATE(V27)"),"La gran mezquita omeya")</f>
        <v>La gran mezquita omeya</v>
      </c>
      <c r="X27" s="3" t="s">
        <v>20</v>
      </c>
      <c r="Y27" s="3" t="str">
        <f>IFERROR(__xludf.DUMMYFUNCTION("GOOGLETRANSLATE(X27)"),"Sí")</f>
        <v>Sí</v>
      </c>
      <c r="Z27" s="3" t="s">
        <v>47</v>
      </c>
      <c r="AA27" s="3" t="str">
        <f>IFERROR(__xludf.DUMMYFUNCTION("GOOGLETRANSLATE(Z27)"),"La gran mezquita (dentro del castillo)")</f>
        <v>La gran mezquita (dentro del castillo)</v>
      </c>
      <c r="AB27" s="3" t="s">
        <v>20</v>
      </c>
      <c r="AC27" s="3" t="str">
        <f>IFERROR(__xludf.DUMMYFUNCTION("GOOGLETRANSLATE(AB27)"),"Sí")</f>
        <v>Sí</v>
      </c>
      <c r="AD27" s="3" t="s">
        <v>20</v>
      </c>
      <c r="AE27" s="6" t="str">
        <f>IFERROR(__xludf.DUMMYFUNCTION("GOOGLETRANSLATE(AD27)"),"Sí")</f>
        <v>Sí</v>
      </c>
      <c r="AH27" s="6" t="str">
        <f>IFERROR(__xludf.DUMMYFUNCTION("GOOGLETRANSLATE(AJ27)"),"La ciudad de Alepo necesita ser reconstruida como una ciudad moderna, independientemente de lo que fuera antes de la guerra.")</f>
        <v>La ciudad de Alepo necesita ser reconstruida como una ciudad moderna, independientemente de lo que fuera antes de la guerra.</v>
      </c>
      <c r="AJ27" s="3" t="s">
        <v>34</v>
      </c>
    </row>
    <row r="28">
      <c r="A28" s="2">
        <v>45136.27774143519</v>
      </c>
      <c r="B28" s="3" t="s">
        <v>36</v>
      </c>
      <c r="C28" s="5" t="s">
        <v>37</v>
      </c>
      <c r="D28" s="3" t="s">
        <v>19</v>
      </c>
      <c r="E28" s="3" t="str">
        <f>IFERROR(__xludf.DUMMYFUNCTION("GOOGLETRANSLATE(D28)"),"masculino")</f>
        <v>masculino</v>
      </c>
      <c r="F28" s="3" t="s">
        <v>20</v>
      </c>
      <c r="G28" s="3" t="str">
        <f>IFERROR(__xludf.DUMMYFUNCTION("GOOGLETRANSLATE(F28)"),"Sí")</f>
        <v>Sí</v>
      </c>
      <c r="H28" s="3" t="s">
        <v>20</v>
      </c>
      <c r="I28" s="3" t="str">
        <f>IFERROR(__xludf.DUMMYFUNCTION("GOOGLETRANSLATE(H28)"),"Sí")</f>
        <v>Sí</v>
      </c>
      <c r="J28" s="3" t="s">
        <v>21</v>
      </c>
      <c r="K28" s="4" t="str">
        <f>IFERROR(__xludf.DUMMYFUNCTION("GOOGLETRANSLATE(J28)"),"No")</f>
        <v>No</v>
      </c>
      <c r="L28" s="3" t="s">
        <v>22</v>
      </c>
      <c r="M28" s="3" t="str">
        <f>IFERROR(__xludf.DUMMYFUNCTION("GOOGLETRANSLATE(L28)"),"Europa")</f>
        <v>Europa</v>
      </c>
      <c r="N28" s="3" t="s">
        <v>29</v>
      </c>
      <c r="O28" s="3" t="str">
        <f>IFERROR(__xludf.DUMMYFUNCTION("GOOGLETRANSLATE(N28)"),"Refugiado")</f>
        <v>Refugiado</v>
      </c>
      <c r="P28" s="3" t="s">
        <v>20</v>
      </c>
      <c r="Q28" s="3" t="str">
        <f>IFERROR(__xludf.DUMMYFUNCTION("GOOGLETRANSLATE(P28)"),"Sí")</f>
        <v>Sí</v>
      </c>
      <c r="R28" s="4" t="s">
        <v>61</v>
      </c>
      <c r="S28" s="3" t="str">
        <f>IFERROR(__xludf.DUMMYFUNCTION("GOOGLETRANSLATE(R28)"),"Palmira")</f>
        <v>Palmira</v>
      </c>
      <c r="T28" s="3" t="s">
        <v>20</v>
      </c>
      <c r="U28" s="3" t="str">
        <f>IFERROR(__xludf.DUMMYFUNCTION("GOOGLETRANSLATE(T28)"),"Sí")</f>
        <v>Sí</v>
      </c>
      <c r="V28" s="3" t="s">
        <v>49</v>
      </c>
      <c r="W28" s="3" t="str">
        <f>IFERROR(__xludf.DUMMYFUNCTION("GOOGLETRANSLATE(V28)"),"Mercado de la ciudad")</f>
        <v>Mercado de la ciudad</v>
      </c>
      <c r="X28" s="3" t="s">
        <v>20</v>
      </c>
      <c r="Y28" s="3" t="str">
        <f>IFERROR(__xludf.DUMMYFUNCTION("GOOGLETRANSLATE(X28)"),"Sí")</f>
        <v>Sí</v>
      </c>
      <c r="Z28" s="3" t="s">
        <v>50</v>
      </c>
      <c r="AA28" s="3" t="str">
        <f>IFERROR(__xludf.DUMMYFUNCTION("GOOGLETRANSLATE(Z28)"),"La puerta principal y el puente")</f>
        <v>La puerta principal y el puente</v>
      </c>
      <c r="AB28" s="3" t="s">
        <v>20</v>
      </c>
      <c r="AC28" s="3" t="str">
        <f>IFERROR(__xludf.DUMMYFUNCTION("GOOGLETRANSLATE(AB28)"),"Sí")</f>
        <v>Sí</v>
      </c>
      <c r="AD28" s="3" t="s">
        <v>21</v>
      </c>
      <c r="AE28" s="6" t="str">
        <f>IFERROR(__xludf.DUMMYFUNCTION("GOOGLETRANSLATE(AD28)"),"No")</f>
        <v>No</v>
      </c>
      <c r="AF28" s="3" t="s">
        <v>62</v>
      </c>
      <c r="AH28" s="6" t="str">
        <f>IFERROR(__xludf.DUMMYFUNCTION("GOOGLETRANSLATE(AJ28)"),"El Ayuntamiento de Alepo debe restaurar todos los monumentos históricos para que aparezcan antes de la guerra")</f>
        <v>El Ayuntamiento de Alepo debe restaurar todos los monumentos históricos para que aparezcan antes de la guerra</v>
      </c>
      <c r="AJ28" s="3" t="s">
        <v>40</v>
      </c>
    </row>
    <row r="29">
      <c r="A29" s="2">
        <v>45136.27801483797</v>
      </c>
      <c r="B29" s="3" t="s">
        <v>36</v>
      </c>
      <c r="C29" s="5" t="s">
        <v>37</v>
      </c>
      <c r="D29" s="3" t="s">
        <v>19</v>
      </c>
      <c r="E29" s="3" t="str">
        <f>IFERROR(__xludf.DUMMYFUNCTION("GOOGLETRANSLATE(D29)"),"masculino")</f>
        <v>masculino</v>
      </c>
      <c r="F29" s="3" t="s">
        <v>20</v>
      </c>
      <c r="G29" s="3" t="str">
        <f>IFERROR(__xludf.DUMMYFUNCTION("GOOGLETRANSLATE(F29)"),"Sí")</f>
        <v>Sí</v>
      </c>
      <c r="H29" s="3" t="s">
        <v>20</v>
      </c>
      <c r="I29" s="3" t="str">
        <f>IFERROR(__xludf.DUMMYFUNCTION("GOOGLETRANSLATE(H29)"),"Sí")</f>
        <v>Sí</v>
      </c>
      <c r="J29" s="3" t="s">
        <v>21</v>
      </c>
      <c r="K29" s="4" t="str">
        <f>IFERROR(__xludf.DUMMYFUNCTION("GOOGLETRANSLATE(J29)"),"No")</f>
        <v>No</v>
      </c>
      <c r="L29" s="3" t="s">
        <v>58</v>
      </c>
      <c r="M29" s="4" t="s">
        <v>59</v>
      </c>
      <c r="N29" s="3" t="s">
        <v>29</v>
      </c>
      <c r="O29" s="3" t="str">
        <f>IFERROR(__xludf.DUMMYFUNCTION("GOOGLETRANSLATE(N29)"),"Refugiado")</f>
        <v>Refugiado</v>
      </c>
      <c r="P29" s="3" t="s">
        <v>20</v>
      </c>
      <c r="Q29" s="3" t="str">
        <f>IFERROR(__xludf.DUMMYFUNCTION("GOOGLETRANSLATE(P29)"),"Sí")</f>
        <v>Sí</v>
      </c>
      <c r="R29" s="3" t="s">
        <v>24</v>
      </c>
      <c r="S29" s="3" t="str">
        <f>IFERROR(__xludf.DUMMYFUNCTION("GOOGLETRANSLATE(R29)"),"La ciudad vieja de Alepo")</f>
        <v>La ciudad vieja de Alepo</v>
      </c>
      <c r="T29" s="3" t="s">
        <v>20</v>
      </c>
      <c r="U29" s="3" t="str">
        <f>IFERROR(__xludf.DUMMYFUNCTION("GOOGLETRANSLATE(T29)"),"Sí")</f>
        <v>Sí</v>
      </c>
      <c r="V29" s="3" t="s">
        <v>49</v>
      </c>
      <c r="W29" s="3" t="str">
        <f>IFERROR(__xludf.DUMMYFUNCTION("GOOGLETRANSLATE(V29)"),"Mercado de la ciudad")</f>
        <v>Mercado de la ciudad</v>
      </c>
      <c r="X29" s="3" t="s">
        <v>20</v>
      </c>
      <c r="Y29" s="3" t="str">
        <f>IFERROR(__xludf.DUMMYFUNCTION("GOOGLETRANSLATE(X29)"),"Sí")</f>
        <v>Sí</v>
      </c>
      <c r="Z29" s="3" t="s">
        <v>56</v>
      </c>
      <c r="AA29" s="3" t="str">
        <f>IFERROR(__xludf.DUMMYFUNCTION("GOOGLETRANSLATE(Z29)"),"muros de Castillo")</f>
        <v>muros de Castillo</v>
      </c>
      <c r="AB29" s="3" t="s">
        <v>20</v>
      </c>
      <c r="AC29" s="3" t="str">
        <f>IFERROR(__xludf.DUMMYFUNCTION("GOOGLETRANSLATE(AB29)"),"Sí")</f>
        <v>Sí</v>
      </c>
      <c r="AD29" s="3" t="s">
        <v>20</v>
      </c>
      <c r="AE29" s="6" t="str">
        <f>IFERROR(__xludf.DUMMYFUNCTION("GOOGLETRANSLATE(AD29)"),"Sí")</f>
        <v>Sí</v>
      </c>
      <c r="AH29" s="6" t="str">
        <f>IFERROR(__xludf.DUMMYFUNCTION("GOOGLETRANSLATE(AJ29)"),"El Ayuntamiento de Alepo debe restaurar todos los monumentos históricos con muchas actualizaciones que aparecen Alepo es una ciudad moderna")</f>
        <v>El Ayuntamiento de Alepo debe restaurar todos los monumentos históricos con muchas actualizaciones que aparecen Alepo es una ciudad moderna</v>
      </c>
      <c r="AJ29" s="3" t="s">
        <v>28</v>
      </c>
    </row>
    <row r="30">
      <c r="A30" s="2">
        <v>45136.281095949074</v>
      </c>
      <c r="B30" s="3" t="s">
        <v>36</v>
      </c>
      <c r="C30" s="5" t="s">
        <v>37</v>
      </c>
      <c r="D30" s="3" t="s">
        <v>19</v>
      </c>
      <c r="E30" s="3" t="str">
        <f>IFERROR(__xludf.DUMMYFUNCTION("GOOGLETRANSLATE(D30)"),"masculino")</f>
        <v>masculino</v>
      </c>
      <c r="F30" s="3" t="s">
        <v>20</v>
      </c>
      <c r="G30" s="3" t="str">
        <f>IFERROR(__xludf.DUMMYFUNCTION("GOOGLETRANSLATE(F30)"),"Sí")</f>
        <v>Sí</v>
      </c>
      <c r="H30" s="3" t="s">
        <v>20</v>
      </c>
      <c r="I30" s="3" t="str">
        <f>IFERROR(__xludf.DUMMYFUNCTION("GOOGLETRANSLATE(H30)"),"Sí")</f>
        <v>Sí</v>
      </c>
      <c r="J30" s="3" t="s">
        <v>21</v>
      </c>
      <c r="K30" s="4" t="str">
        <f>IFERROR(__xludf.DUMMYFUNCTION("GOOGLETRANSLATE(J30)"),"No")</f>
        <v>No</v>
      </c>
      <c r="L30" s="3" t="s">
        <v>22</v>
      </c>
      <c r="M30" s="3" t="str">
        <f>IFERROR(__xludf.DUMMYFUNCTION("GOOGLETRANSLATE(L30)"),"Europa")</f>
        <v>Europa</v>
      </c>
      <c r="N30" s="3" t="s">
        <v>29</v>
      </c>
      <c r="O30" s="3" t="str">
        <f>IFERROR(__xludf.DUMMYFUNCTION("GOOGLETRANSLATE(N30)"),"Refugiado")</f>
        <v>Refugiado</v>
      </c>
      <c r="P30" s="3" t="s">
        <v>20</v>
      </c>
      <c r="Q30" s="3" t="str">
        <f>IFERROR(__xludf.DUMMYFUNCTION("GOOGLETRANSLATE(P30)"),"Sí")</f>
        <v>Sí</v>
      </c>
      <c r="R30" s="3" t="s">
        <v>24</v>
      </c>
      <c r="S30" s="3" t="str">
        <f>IFERROR(__xludf.DUMMYFUNCTION("GOOGLETRANSLATE(R30)"),"La ciudad vieja de Alepo")</f>
        <v>La ciudad vieja de Alepo</v>
      </c>
      <c r="T30" s="3" t="s">
        <v>20</v>
      </c>
      <c r="U30" s="3" t="str">
        <f>IFERROR(__xludf.DUMMYFUNCTION("GOOGLETRANSLATE(T30)"),"Sí")</f>
        <v>Sí</v>
      </c>
      <c r="V30" s="3" t="s">
        <v>49</v>
      </c>
      <c r="W30" s="3" t="str">
        <f>IFERROR(__xludf.DUMMYFUNCTION("GOOGLETRANSLATE(V30)"),"Mercado de la ciudad")</f>
        <v>Mercado de la ciudad</v>
      </c>
      <c r="X30" s="3" t="s">
        <v>20</v>
      </c>
      <c r="Y30" s="3" t="str">
        <f>IFERROR(__xludf.DUMMYFUNCTION("GOOGLETRANSLATE(X30)"),"Sí")</f>
        <v>Sí</v>
      </c>
      <c r="Z30" s="3" t="s">
        <v>56</v>
      </c>
      <c r="AA30" s="3" t="str">
        <f>IFERROR(__xludf.DUMMYFUNCTION("GOOGLETRANSLATE(Z30)"),"muros de Castillo")</f>
        <v>muros de Castillo</v>
      </c>
      <c r="AB30" s="3" t="s">
        <v>20</v>
      </c>
      <c r="AC30" s="3" t="str">
        <f>IFERROR(__xludf.DUMMYFUNCTION("GOOGLETRANSLATE(AB30)"),"Sí")</f>
        <v>Sí</v>
      </c>
      <c r="AD30" s="3" t="s">
        <v>20</v>
      </c>
      <c r="AE30" s="6" t="str">
        <f>IFERROR(__xludf.DUMMYFUNCTION("GOOGLETRANSLATE(AD30)"),"Sí")</f>
        <v>Sí</v>
      </c>
      <c r="AH30" s="6" t="str">
        <f>IFERROR(__xludf.DUMMYFUNCTION("GOOGLETRANSLATE(AJ30)"),"El Ayuntamiento de Alepo debe restaurar todos los monumentos históricos para que aparezcan antes de la guerra")</f>
        <v>El Ayuntamiento de Alepo debe restaurar todos los monumentos históricos para que aparezcan antes de la guerra</v>
      </c>
      <c r="AJ30" s="3" t="s">
        <v>40</v>
      </c>
    </row>
    <row r="31">
      <c r="A31" s="2">
        <v>45136.28903864583</v>
      </c>
      <c r="B31" s="3" t="s">
        <v>36</v>
      </c>
      <c r="C31" s="5" t="s">
        <v>37</v>
      </c>
      <c r="D31" s="3" t="s">
        <v>19</v>
      </c>
      <c r="E31" s="3" t="str">
        <f>IFERROR(__xludf.DUMMYFUNCTION("GOOGLETRANSLATE(D31)"),"masculino")</f>
        <v>masculino</v>
      </c>
      <c r="F31" s="3" t="s">
        <v>20</v>
      </c>
      <c r="G31" s="3" t="str">
        <f>IFERROR(__xludf.DUMMYFUNCTION("GOOGLETRANSLATE(F31)"),"Sí")</f>
        <v>Sí</v>
      </c>
      <c r="H31" s="3" t="s">
        <v>20</v>
      </c>
      <c r="I31" s="3" t="str">
        <f>IFERROR(__xludf.DUMMYFUNCTION("GOOGLETRANSLATE(H31)"),"Sí")</f>
        <v>Sí</v>
      </c>
      <c r="J31" s="3" t="s">
        <v>21</v>
      </c>
      <c r="K31" s="4" t="str">
        <f>IFERROR(__xludf.DUMMYFUNCTION("GOOGLETRANSLATE(J31)"),"No")</f>
        <v>No</v>
      </c>
      <c r="L31" s="3" t="s">
        <v>22</v>
      </c>
      <c r="M31" s="3" t="str">
        <f>IFERROR(__xludf.DUMMYFUNCTION("GOOGLETRANSLATE(L31)"),"Europa")</f>
        <v>Europa</v>
      </c>
      <c r="N31" s="3" t="s">
        <v>23</v>
      </c>
      <c r="O31" s="3" t="str">
        <f>IFERROR(__xludf.DUMMYFUNCTION("GOOGLETRANSLATE(N31)"),"ciudadano")</f>
        <v>ciudadano</v>
      </c>
      <c r="P31" s="3" t="s">
        <v>20</v>
      </c>
      <c r="Q31" s="3" t="str">
        <f>IFERROR(__xludf.DUMMYFUNCTION("GOOGLETRANSLATE(P31)"),"Sí")</f>
        <v>Sí</v>
      </c>
      <c r="R31" s="3" t="s">
        <v>24</v>
      </c>
      <c r="S31" s="3" t="str">
        <f>IFERROR(__xludf.DUMMYFUNCTION("GOOGLETRANSLATE(R31)"),"La ciudad vieja de Alepo")</f>
        <v>La ciudad vieja de Alepo</v>
      </c>
      <c r="T31" s="3" t="s">
        <v>20</v>
      </c>
      <c r="U31" s="3" t="str">
        <f>IFERROR(__xludf.DUMMYFUNCTION("GOOGLETRANSLATE(T31)"),"Sí")</f>
        <v>Sí</v>
      </c>
      <c r="V31" s="3" t="s">
        <v>49</v>
      </c>
      <c r="W31" s="3" t="str">
        <f>IFERROR(__xludf.DUMMYFUNCTION("GOOGLETRANSLATE(V31)"),"Mercado de la ciudad")</f>
        <v>Mercado de la ciudad</v>
      </c>
      <c r="X31" s="3" t="s">
        <v>20</v>
      </c>
      <c r="Y31" s="3" t="str">
        <f>IFERROR(__xludf.DUMMYFUNCTION("GOOGLETRANSLATE(X31)"),"Sí")</f>
        <v>Sí</v>
      </c>
      <c r="Z31" s="3" t="s">
        <v>42</v>
      </c>
      <c r="AA31" s="4" t="s">
        <v>43</v>
      </c>
      <c r="AB31" s="3" t="s">
        <v>20</v>
      </c>
      <c r="AC31" s="3" t="str">
        <f>IFERROR(__xludf.DUMMYFUNCTION("GOOGLETRANSLATE(AB31)"),"Sí")</f>
        <v>Sí</v>
      </c>
      <c r="AD31" s="3" t="s">
        <v>20</v>
      </c>
      <c r="AE31" s="6" t="str">
        <f>IFERROR(__xludf.DUMMYFUNCTION("GOOGLETRANSLATE(AD31)"),"Sí")</f>
        <v>Sí</v>
      </c>
      <c r="AH31" s="6" t="str">
        <f>IFERROR(__xludf.DUMMYFUNCTION("GOOGLETRANSLATE(AJ31)"),"El Ayuntamiento de Alepo debe restaurar todos los monumentos históricos para que aparezcan antes de la guerra")</f>
        <v>El Ayuntamiento de Alepo debe restaurar todos los monumentos históricos para que aparezcan antes de la guerra</v>
      </c>
      <c r="AJ31" s="3" t="s">
        <v>40</v>
      </c>
    </row>
    <row r="32">
      <c r="A32" s="2">
        <v>45136.29547170139</v>
      </c>
      <c r="B32" s="3" t="s">
        <v>36</v>
      </c>
      <c r="C32" s="5" t="s">
        <v>37</v>
      </c>
      <c r="D32" s="3" t="s">
        <v>19</v>
      </c>
      <c r="E32" s="3" t="str">
        <f>IFERROR(__xludf.DUMMYFUNCTION("GOOGLETRANSLATE(D32)"),"masculino")</f>
        <v>masculino</v>
      </c>
      <c r="F32" s="3" t="s">
        <v>20</v>
      </c>
      <c r="G32" s="3" t="str">
        <f>IFERROR(__xludf.DUMMYFUNCTION("GOOGLETRANSLATE(F32)"),"Sí")</f>
        <v>Sí</v>
      </c>
      <c r="H32" s="3" t="s">
        <v>20</v>
      </c>
      <c r="I32" s="3" t="str">
        <f>IFERROR(__xludf.DUMMYFUNCTION("GOOGLETRANSLATE(H32)"),"Sí")</f>
        <v>Sí</v>
      </c>
      <c r="J32" s="3" t="s">
        <v>21</v>
      </c>
      <c r="K32" s="4" t="str">
        <f>IFERROR(__xludf.DUMMYFUNCTION("GOOGLETRANSLATE(J32)"),"No")</f>
        <v>No</v>
      </c>
      <c r="L32" s="3" t="s">
        <v>22</v>
      </c>
      <c r="M32" s="3" t="str">
        <f>IFERROR(__xludf.DUMMYFUNCTION("GOOGLETRANSLATE(L32)"),"Europa")</f>
        <v>Europa</v>
      </c>
      <c r="N32" s="3" t="s">
        <v>23</v>
      </c>
      <c r="O32" s="3" t="str">
        <f>IFERROR(__xludf.DUMMYFUNCTION("GOOGLETRANSLATE(N32)"),"ciudadano")</f>
        <v>ciudadano</v>
      </c>
      <c r="P32" s="3" t="s">
        <v>21</v>
      </c>
      <c r="Q32" s="3" t="str">
        <f>IFERROR(__xludf.DUMMYFUNCTION("GOOGLETRANSLATE(P32)"),"No")</f>
        <v>No</v>
      </c>
      <c r="R32" s="3" t="s">
        <v>24</v>
      </c>
      <c r="S32" s="3" t="str">
        <f>IFERROR(__xludf.DUMMYFUNCTION("GOOGLETRANSLATE(R32)"),"La ciudad vieja de Alepo")</f>
        <v>La ciudad vieja de Alepo</v>
      </c>
      <c r="T32" s="3" t="s">
        <v>20</v>
      </c>
      <c r="U32" s="3" t="str">
        <f>IFERROR(__xludf.DUMMYFUNCTION("GOOGLETRANSLATE(T32)"),"Sí")</f>
        <v>Sí</v>
      </c>
      <c r="V32" s="3" t="s">
        <v>25</v>
      </c>
      <c r="W32" s="3" t="str">
        <f>IFERROR(__xludf.DUMMYFUNCTION("GOOGLETRANSLATE(V32)"),"Ciudadela de Alepo")</f>
        <v>Ciudadela de Alepo</v>
      </c>
      <c r="X32" s="3" t="s">
        <v>20</v>
      </c>
      <c r="Y32" s="3" t="str">
        <f>IFERROR(__xludf.DUMMYFUNCTION("GOOGLETRANSLATE(X32)"),"Sí")</f>
        <v>Sí</v>
      </c>
      <c r="Z32" s="3" t="s">
        <v>26</v>
      </c>
      <c r="AA32" s="5" t="s">
        <v>27</v>
      </c>
      <c r="AB32" s="3" t="s">
        <v>20</v>
      </c>
      <c r="AC32" s="3" t="str">
        <f>IFERROR(__xludf.DUMMYFUNCTION("GOOGLETRANSLATE(AB32)"),"Sí")</f>
        <v>Sí</v>
      </c>
      <c r="AD32" s="3" t="s">
        <v>20</v>
      </c>
      <c r="AE32" s="6" t="str">
        <f>IFERROR(__xludf.DUMMYFUNCTION("GOOGLETRANSLATE(AD32)"),"Sí")</f>
        <v>Sí</v>
      </c>
      <c r="AH32" s="6" t="str">
        <f>IFERROR(__xludf.DUMMYFUNCTION("GOOGLETRANSLATE(AJ32)"),"La ciudad de Alepo necesita ser reconstruida como una ciudad moderna, independientemente de lo que fuera antes de la guerra.")</f>
        <v>La ciudad de Alepo necesita ser reconstruida como una ciudad moderna, independientemente de lo que fuera antes de la guerra.</v>
      </c>
      <c r="AJ32" s="3" t="s">
        <v>34</v>
      </c>
    </row>
    <row r="33">
      <c r="A33" s="2">
        <v>45136.301643009254</v>
      </c>
      <c r="B33" s="3" t="s">
        <v>36</v>
      </c>
      <c r="C33" s="5" t="s">
        <v>37</v>
      </c>
      <c r="D33" s="3" t="s">
        <v>19</v>
      </c>
      <c r="E33" s="3" t="str">
        <f>IFERROR(__xludf.DUMMYFUNCTION("GOOGLETRANSLATE(D33)"),"masculino")</f>
        <v>masculino</v>
      </c>
      <c r="F33" s="3" t="s">
        <v>20</v>
      </c>
      <c r="G33" s="3" t="str">
        <f>IFERROR(__xludf.DUMMYFUNCTION("GOOGLETRANSLATE(F33)"),"Sí")</f>
        <v>Sí</v>
      </c>
      <c r="H33" s="3" t="s">
        <v>20</v>
      </c>
      <c r="I33" s="3" t="str">
        <f>IFERROR(__xludf.DUMMYFUNCTION("GOOGLETRANSLATE(H33)"),"Sí")</f>
        <v>Sí</v>
      </c>
      <c r="J33" s="3" t="s">
        <v>21</v>
      </c>
      <c r="K33" s="4" t="str">
        <f>IFERROR(__xludf.DUMMYFUNCTION("GOOGLETRANSLATE(J33)"),"No")</f>
        <v>No</v>
      </c>
      <c r="L33" s="3" t="s">
        <v>58</v>
      </c>
      <c r="M33" s="4" t="s">
        <v>59</v>
      </c>
      <c r="N33" s="3" t="s">
        <v>29</v>
      </c>
      <c r="O33" s="3" t="str">
        <f>IFERROR(__xludf.DUMMYFUNCTION("GOOGLETRANSLATE(N33)"),"Refugiado")</f>
        <v>Refugiado</v>
      </c>
      <c r="P33" s="3" t="s">
        <v>20</v>
      </c>
      <c r="Q33" s="3" t="str">
        <f>IFERROR(__xludf.DUMMYFUNCTION("GOOGLETRANSLATE(P33)"),"Sí")</f>
        <v>Sí</v>
      </c>
      <c r="R33" s="3" t="s">
        <v>39</v>
      </c>
      <c r="S33" s="3" t="str">
        <f>IFERROR(__xludf.DUMMYFUNCTION("GOOGLETRANSLATE(R33)"),"Las ciudades olvidadas en el norte de Siria")</f>
        <v>Las ciudades olvidadas en el norte de Siria</v>
      </c>
      <c r="T33" s="3" t="s">
        <v>21</v>
      </c>
      <c r="U33" s="3" t="str">
        <f>IFERROR(__xludf.DUMMYFUNCTION("GOOGLETRANSLATE(T33)"),"No")</f>
        <v>No</v>
      </c>
      <c r="V33" s="3" t="s">
        <v>63</v>
      </c>
      <c r="W33" s="4" t="s">
        <v>64</v>
      </c>
      <c r="X33" s="3" t="s">
        <v>20</v>
      </c>
      <c r="Y33" s="3" t="str">
        <f>IFERROR(__xludf.DUMMYFUNCTION("GOOGLETRANSLATE(X33)"),"Sí")</f>
        <v>Sí</v>
      </c>
      <c r="Z33" s="3" t="s">
        <v>65</v>
      </c>
      <c r="AA33" s="3" t="str">
        <f>IFERROR(__xludf.DUMMYFUNCTION("GOOGLETRANSLATE(Z33)"),"Palacio de tawashi")</f>
        <v>Palacio de tawashi</v>
      </c>
      <c r="AB33" s="3" t="s">
        <v>20</v>
      </c>
      <c r="AC33" s="3" t="str">
        <f>IFERROR(__xludf.DUMMYFUNCTION("GOOGLETRANSLATE(AB33)"),"Sí")</f>
        <v>Sí</v>
      </c>
      <c r="AD33" s="3" t="s">
        <v>20</v>
      </c>
      <c r="AE33" s="6" t="str">
        <f>IFERROR(__xludf.DUMMYFUNCTION("GOOGLETRANSLATE(AD33)"),"Sí")</f>
        <v>Sí</v>
      </c>
      <c r="AH33" s="6" t="str">
        <f>IFERROR(__xludf.DUMMYFUNCTION("GOOGLETRANSLATE(AJ33)"),"La ciudad de Alepo necesita ser reconstruida como una ciudad moderna, independientemente de lo que fuera antes de la guerra.")</f>
        <v>La ciudad de Alepo necesita ser reconstruida como una ciudad moderna, independientemente de lo que fuera antes de la guerra.</v>
      </c>
      <c r="AJ33" s="3" t="s">
        <v>34</v>
      </c>
    </row>
    <row r="34">
      <c r="A34" s="2">
        <v>45136.314214108796</v>
      </c>
      <c r="B34" s="3" t="s">
        <v>36</v>
      </c>
      <c r="C34" s="5" t="s">
        <v>37</v>
      </c>
      <c r="D34" s="3" t="s">
        <v>19</v>
      </c>
      <c r="E34" s="3" t="str">
        <f>IFERROR(__xludf.DUMMYFUNCTION("GOOGLETRANSLATE(D34)"),"masculino")</f>
        <v>masculino</v>
      </c>
      <c r="F34" s="3" t="s">
        <v>20</v>
      </c>
      <c r="G34" s="3" t="str">
        <f>IFERROR(__xludf.DUMMYFUNCTION("GOOGLETRANSLATE(F34)"),"Sí")</f>
        <v>Sí</v>
      </c>
      <c r="H34" s="3" t="s">
        <v>20</v>
      </c>
      <c r="I34" s="3" t="str">
        <f>IFERROR(__xludf.DUMMYFUNCTION("GOOGLETRANSLATE(H34)"),"Sí")</f>
        <v>Sí</v>
      </c>
      <c r="J34" s="3" t="s">
        <v>21</v>
      </c>
      <c r="K34" s="4" t="str">
        <f>IFERROR(__xludf.DUMMYFUNCTION("GOOGLETRANSLATE(J34)"),"No")</f>
        <v>No</v>
      </c>
      <c r="L34" s="3" t="s">
        <v>22</v>
      </c>
      <c r="M34" s="3" t="str">
        <f>IFERROR(__xludf.DUMMYFUNCTION("GOOGLETRANSLATE(L34)"),"Europa")</f>
        <v>Europa</v>
      </c>
      <c r="N34" s="3" t="s">
        <v>29</v>
      </c>
      <c r="O34" s="3" t="str">
        <f>IFERROR(__xludf.DUMMYFUNCTION("GOOGLETRANSLATE(N34)"),"Refugiado")</f>
        <v>Refugiado</v>
      </c>
      <c r="P34" s="3" t="s">
        <v>20</v>
      </c>
      <c r="Q34" s="3" t="str">
        <f>IFERROR(__xludf.DUMMYFUNCTION("GOOGLETRANSLATE(P34)"),"Sí")</f>
        <v>Sí</v>
      </c>
      <c r="R34" s="3" t="s">
        <v>24</v>
      </c>
      <c r="S34" s="3" t="str">
        <f>IFERROR(__xludf.DUMMYFUNCTION("GOOGLETRANSLATE(R34)"),"La ciudad vieja de Alepo")</f>
        <v>La ciudad vieja de Alepo</v>
      </c>
      <c r="T34" s="3" t="s">
        <v>20</v>
      </c>
      <c r="U34" s="3" t="str">
        <f>IFERROR(__xludf.DUMMYFUNCTION("GOOGLETRANSLATE(T34)"),"Sí")</f>
        <v>Sí</v>
      </c>
      <c r="V34" s="3" t="s">
        <v>49</v>
      </c>
      <c r="W34" s="3" t="str">
        <f>IFERROR(__xludf.DUMMYFUNCTION("GOOGLETRANSLATE(V34)"),"Mercado de la ciudad")</f>
        <v>Mercado de la ciudad</v>
      </c>
      <c r="X34" s="3" t="s">
        <v>20</v>
      </c>
      <c r="Y34" s="3" t="str">
        <f>IFERROR(__xludf.DUMMYFUNCTION("GOOGLETRANSLATE(X34)"),"Sí")</f>
        <v>Sí</v>
      </c>
      <c r="Z34" s="3" t="s">
        <v>50</v>
      </c>
      <c r="AA34" s="3" t="str">
        <f>IFERROR(__xludf.DUMMYFUNCTION("GOOGLETRANSLATE(Z34)"),"La puerta principal y el puente")</f>
        <v>La puerta principal y el puente</v>
      </c>
      <c r="AB34" s="3" t="s">
        <v>20</v>
      </c>
      <c r="AC34" s="3" t="str">
        <f>IFERROR(__xludf.DUMMYFUNCTION("GOOGLETRANSLATE(AB34)"),"Sí")</f>
        <v>Sí</v>
      </c>
      <c r="AD34" s="3" t="s">
        <v>20</v>
      </c>
      <c r="AE34" s="6" t="str">
        <f>IFERROR(__xludf.DUMMYFUNCTION("GOOGLETRANSLATE(AD34)"),"Sí")</f>
        <v>Sí</v>
      </c>
      <c r="AH34" s="6" t="str">
        <f>IFERROR(__xludf.DUMMYFUNCTION("GOOGLETRANSLATE(AJ34)"),"El Ayuntamiento de Alepo debe restaurar todos los monumentos históricos para que aparezcan antes de la guerra")</f>
        <v>El Ayuntamiento de Alepo debe restaurar todos los monumentos históricos para que aparezcan antes de la guerra</v>
      </c>
      <c r="AJ34" s="3" t="s">
        <v>40</v>
      </c>
    </row>
    <row r="35">
      <c r="A35" s="2">
        <v>45136.3157737037</v>
      </c>
      <c r="B35" s="3" t="s">
        <v>36</v>
      </c>
      <c r="C35" s="5" t="s">
        <v>37</v>
      </c>
      <c r="D35" s="3" t="s">
        <v>19</v>
      </c>
      <c r="E35" s="3" t="str">
        <f>IFERROR(__xludf.DUMMYFUNCTION("GOOGLETRANSLATE(D35)"),"masculino")</f>
        <v>masculino</v>
      </c>
      <c r="F35" s="3" t="s">
        <v>20</v>
      </c>
      <c r="G35" s="3" t="str">
        <f>IFERROR(__xludf.DUMMYFUNCTION("GOOGLETRANSLATE(F35)"),"Sí")</f>
        <v>Sí</v>
      </c>
      <c r="H35" s="3" t="s">
        <v>20</v>
      </c>
      <c r="I35" s="3" t="str">
        <f>IFERROR(__xludf.DUMMYFUNCTION("GOOGLETRANSLATE(H35)"),"Sí")</f>
        <v>Sí</v>
      </c>
      <c r="J35" s="3" t="s">
        <v>21</v>
      </c>
      <c r="K35" s="4" t="str">
        <f>IFERROR(__xludf.DUMMYFUNCTION("GOOGLETRANSLATE(J35)"),"No")</f>
        <v>No</v>
      </c>
      <c r="L35" s="3" t="s">
        <v>22</v>
      </c>
      <c r="M35" s="3" t="str">
        <f>IFERROR(__xludf.DUMMYFUNCTION("GOOGLETRANSLATE(L35)"),"Europa")</f>
        <v>Europa</v>
      </c>
      <c r="N35" s="3" t="s">
        <v>23</v>
      </c>
      <c r="O35" s="3" t="str">
        <f>IFERROR(__xludf.DUMMYFUNCTION("GOOGLETRANSLATE(N35)"),"ciudadano")</f>
        <v>ciudadano</v>
      </c>
      <c r="P35" s="3" t="s">
        <v>20</v>
      </c>
      <c r="Q35" s="3" t="str">
        <f>IFERROR(__xludf.DUMMYFUNCTION("GOOGLETRANSLATE(P35)"),"Sí")</f>
        <v>Sí</v>
      </c>
      <c r="R35" s="3" t="s">
        <v>24</v>
      </c>
      <c r="S35" s="3" t="str">
        <f>IFERROR(__xludf.DUMMYFUNCTION("GOOGLETRANSLATE(R35)"),"La ciudad vieja de Alepo")</f>
        <v>La ciudad vieja de Alepo</v>
      </c>
      <c r="T35" s="3" t="s">
        <v>20</v>
      </c>
      <c r="U35" s="3" t="str">
        <f>IFERROR(__xludf.DUMMYFUNCTION("GOOGLETRANSLATE(T35)"),"Sí")</f>
        <v>Sí</v>
      </c>
      <c r="V35" s="3" t="s">
        <v>49</v>
      </c>
      <c r="W35" s="3" t="str">
        <f>IFERROR(__xludf.DUMMYFUNCTION("GOOGLETRANSLATE(V35)"),"Mercado de la ciudad")</f>
        <v>Mercado de la ciudad</v>
      </c>
      <c r="X35" s="3" t="s">
        <v>20</v>
      </c>
      <c r="Y35" s="3" t="str">
        <f>IFERROR(__xludf.DUMMYFUNCTION("GOOGLETRANSLATE(X35)"),"Sí")</f>
        <v>Sí</v>
      </c>
      <c r="Z35" s="3" t="s">
        <v>56</v>
      </c>
      <c r="AA35" s="3" t="str">
        <f>IFERROR(__xludf.DUMMYFUNCTION("GOOGLETRANSLATE(Z35)"),"muros de Castillo")</f>
        <v>muros de Castillo</v>
      </c>
      <c r="AB35" s="3" t="s">
        <v>20</v>
      </c>
      <c r="AC35" s="3" t="str">
        <f>IFERROR(__xludf.DUMMYFUNCTION("GOOGLETRANSLATE(AB35)"),"Sí")</f>
        <v>Sí</v>
      </c>
      <c r="AD35" s="3" t="s">
        <v>20</v>
      </c>
      <c r="AE35" s="6" t="str">
        <f>IFERROR(__xludf.DUMMYFUNCTION("GOOGLETRANSLATE(AD35)"),"Sí")</f>
        <v>Sí</v>
      </c>
      <c r="AH35" s="6" t="str">
        <f>IFERROR(__xludf.DUMMYFUNCTION("GOOGLETRANSLATE(AJ35)"),"El Ayuntamiento de Alepo debe restaurar todos los monumentos históricos para que se vean similar a lo que era antes de la guerra con algunas actualizaciones")</f>
        <v>El Ayuntamiento de Alepo debe restaurar todos los monumentos históricos para que se vean similar a lo que era antes de la guerra con algunas actualizaciones</v>
      </c>
      <c r="AJ35" s="3" t="s">
        <v>45</v>
      </c>
    </row>
    <row r="36">
      <c r="A36" s="2">
        <v>45136.324461111115</v>
      </c>
      <c r="B36" s="3" t="s">
        <v>38</v>
      </c>
      <c r="C36" s="3" t="str">
        <f>IFERROR(__xludf.DUMMYFUNCTION("GOOGLETRANSLATE(B36)"),"50 - 65 años")</f>
        <v>50 - 65 años</v>
      </c>
      <c r="D36" s="3" t="s">
        <v>19</v>
      </c>
      <c r="E36" s="3" t="str">
        <f>IFERROR(__xludf.DUMMYFUNCTION("GOOGLETRANSLATE(D36)"),"masculino")</f>
        <v>masculino</v>
      </c>
      <c r="F36" s="3" t="s">
        <v>20</v>
      </c>
      <c r="G36" s="3" t="str">
        <f>IFERROR(__xludf.DUMMYFUNCTION("GOOGLETRANSLATE(F36)"),"Sí")</f>
        <v>Sí</v>
      </c>
      <c r="H36" s="3" t="s">
        <v>20</v>
      </c>
      <c r="I36" s="3" t="str">
        <f>IFERROR(__xludf.DUMMYFUNCTION("GOOGLETRANSLATE(H36)"),"Sí")</f>
        <v>Sí</v>
      </c>
      <c r="J36" s="3" t="s">
        <v>21</v>
      </c>
      <c r="K36" s="4" t="str">
        <f>IFERROR(__xludf.DUMMYFUNCTION("GOOGLETRANSLATE(J36)"),"No")</f>
        <v>No</v>
      </c>
      <c r="L36" s="3" t="s">
        <v>66</v>
      </c>
      <c r="M36" s="3" t="str">
        <f>IFERROR(__xludf.DUMMYFUNCTION("GOOGLETRANSLATE(L36)"),"norte de Africa")</f>
        <v>norte de Africa</v>
      </c>
      <c r="N36" s="3" t="s">
        <v>23</v>
      </c>
      <c r="O36" s="3" t="str">
        <f>IFERROR(__xludf.DUMMYFUNCTION("GOOGLETRANSLATE(N36)"),"ciudadano")</f>
        <v>ciudadano</v>
      </c>
      <c r="P36" s="3" t="s">
        <v>20</v>
      </c>
      <c r="Q36" s="3" t="str">
        <f>IFERROR(__xludf.DUMMYFUNCTION("GOOGLETRANSLATE(P36)"),"Sí")</f>
        <v>Sí</v>
      </c>
      <c r="R36" s="3" t="s">
        <v>46</v>
      </c>
      <c r="S36" s="3" t="str">
        <f>IFERROR(__xludf.DUMMYFUNCTION("GOOGLETRANSLATE(R36)"),"La antigua ciudad de Damasco")</f>
        <v>La antigua ciudad de Damasco</v>
      </c>
      <c r="T36" s="3" t="s">
        <v>21</v>
      </c>
      <c r="U36" s="3" t="str">
        <f>IFERROR(__xludf.DUMMYFUNCTION("GOOGLETRANSLATE(T36)"),"No")</f>
        <v>No</v>
      </c>
      <c r="V36" s="3" t="s">
        <v>33</v>
      </c>
      <c r="W36" s="3" t="str">
        <f>IFERROR(__xludf.DUMMYFUNCTION("GOOGLETRANSLATE(V36)"),"La gran mezquita omeya")</f>
        <v>La gran mezquita omeya</v>
      </c>
      <c r="X36" s="3" t="s">
        <v>20</v>
      </c>
      <c r="Y36" s="3" t="str">
        <f>IFERROR(__xludf.DUMMYFUNCTION("GOOGLETRANSLATE(X36)"),"Sí")</f>
        <v>Sí</v>
      </c>
      <c r="Z36" s="3" t="s">
        <v>57</v>
      </c>
      <c r="AA36" s="3" t="str">
        <f>IFERROR(__xludf.DUMMYFUNCTION("GOOGLETRANSLATE(Z36)"),"Mezquita Ibrahim al -khalil")</f>
        <v>Mezquita Ibrahim al -khalil</v>
      </c>
      <c r="AB36" s="3" t="s">
        <v>21</v>
      </c>
      <c r="AC36" s="3" t="str">
        <f>IFERROR(__xludf.DUMMYFUNCTION("GOOGLETRANSLATE(AB36)"),"No")</f>
        <v>No</v>
      </c>
      <c r="AD36" s="3" t="s">
        <v>21</v>
      </c>
      <c r="AE36" s="6" t="str">
        <f>IFERROR(__xludf.DUMMYFUNCTION("GOOGLETRANSLATE(AD36)"),"No")</f>
        <v>No</v>
      </c>
      <c r="AF36" s="3" t="s">
        <v>67</v>
      </c>
      <c r="AG36" s="6" t="str">
        <f>IFERROR(__xludf.DUMMYFUNCTION("GOOGLETRANSLATE(AF36)"),"Quiero regresar a Siria, pero a otra ciudad")</f>
        <v>Quiero regresar a Siria, pero a otra ciudad</v>
      </c>
      <c r="AH36" s="6" t="str">
        <f>IFERROR(__xludf.DUMMYFUNCTION("GOOGLETRANSLATE(AJ36)"),"El Ayuntamiento de Alepo debe restaurar todos los monumentos históricos para que aparezcan antes de la guerra")</f>
        <v>El Ayuntamiento de Alepo debe restaurar todos los monumentos históricos para que aparezcan antes de la guerra</v>
      </c>
      <c r="AJ36" s="3" t="s">
        <v>40</v>
      </c>
    </row>
    <row r="37">
      <c r="A37" s="2">
        <v>45136.33708537037</v>
      </c>
      <c r="B37" s="3" t="s">
        <v>36</v>
      </c>
      <c r="C37" s="5" t="s">
        <v>37</v>
      </c>
      <c r="D37" s="3" t="s">
        <v>19</v>
      </c>
      <c r="E37" s="3" t="str">
        <f>IFERROR(__xludf.DUMMYFUNCTION("GOOGLETRANSLATE(D37)"),"masculino")</f>
        <v>masculino</v>
      </c>
      <c r="F37" s="3" t="s">
        <v>20</v>
      </c>
      <c r="G37" s="3" t="str">
        <f>IFERROR(__xludf.DUMMYFUNCTION("GOOGLETRANSLATE(F37)"),"Sí")</f>
        <v>Sí</v>
      </c>
      <c r="H37" s="3" t="s">
        <v>20</v>
      </c>
      <c r="I37" s="3" t="str">
        <f>IFERROR(__xludf.DUMMYFUNCTION("GOOGLETRANSLATE(H37)"),"Sí")</f>
        <v>Sí</v>
      </c>
      <c r="J37" s="3" t="s">
        <v>21</v>
      </c>
      <c r="K37" s="4" t="str">
        <f>IFERROR(__xludf.DUMMYFUNCTION("GOOGLETRANSLATE(J37)"),"No")</f>
        <v>No</v>
      </c>
      <c r="L37" s="3" t="s">
        <v>68</v>
      </c>
      <c r="M37" s="3" t="str">
        <f>IFERROR(__xludf.DUMMYFUNCTION("GOOGLETRANSLATE(L37)"),"Los Emiratos Arabes Unidos")</f>
        <v>Los Emiratos Arabes Unidos</v>
      </c>
      <c r="N37" s="3" t="s">
        <v>32</v>
      </c>
      <c r="O37" s="3" t="str">
        <f>IFERROR(__xludf.DUMMYFUNCTION("GOOGLETRANSLATE(N37)"),"Visa de estudiante o visa de trabajo")</f>
        <v>Visa de estudiante o visa de trabajo</v>
      </c>
      <c r="P37" s="3" t="s">
        <v>20</v>
      </c>
      <c r="Q37" s="3" t="str">
        <f>IFERROR(__xludf.DUMMYFUNCTION("GOOGLETRANSLATE(P37)"),"Sí")</f>
        <v>Sí</v>
      </c>
      <c r="R37" s="3" t="s">
        <v>39</v>
      </c>
      <c r="S37" s="3" t="str">
        <f>IFERROR(__xludf.DUMMYFUNCTION("GOOGLETRANSLATE(R37)"),"Las ciudades olvidadas en el norte de Siria")</f>
        <v>Las ciudades olvidadas en el norte de Siria</v>
      </c>
      <c r="T37" s="3" t="s">
        <v>20</v>
      </c>
      <c r="U37" s="3" t="str">
        <f>IFERROR(__xludf.DUMMYFUNCTION("GOOGLETRANSLATE(T37)"),"Sí")</f>
        <v>Sí</v>
      </c>
      <c r="V37" s="3" t="s">
        <v>25</v>
      </c>
      <c r="W37" s="3" t="str">
        <f>IFERROR(__xludf.DUMMYFUNCTION("GOOGLETRANSLATE(V37)"),"Ciudadela de Alepo")</f>
        <v>Ciudadela de Alepo</v>
      </c>
      <c r="X37" s="3" t="s">
        <v>20</v>
      </c>
      <c r="Y37" s="3" t="str">
        <f>IFERROR(__xludf.DUMMYFUNCTION("GOOGLETRANSLATE(X37)"),"Sí")</f>
        <v>Sí</v>
      </c>
      <c r="Z37" s="3" t="s">
        <v>42</v>
      </c>
      <c r="AA37" s="4" t="s">
        <v>43</v>
      </c>
      <c r="AB37" s="3" t="s">
        <v>20</v>
      </c>
      <c r="AC37" s="3" t="str">
        <f>IFERROR(__xludf.DUMMYFUNCTION("GOOGLETRANSLATE(AB37)"),"Sí")</f>
        <v>Sí</v>
      </c>
      <c r="AD37" s="3" t="s">
        <v>20</v>
      </c>
      <c r="AE37" s="6" t="str">
        <f>IFERROR(__xludf.DUMMYFUNCTION("GOOGLETRANSLATE(AD37)"),"Sí")</f>
        <v>Sí</v>
      </c>
      <c r="AH37" s="6" t="str">
        <f>IFERROR(__xludf.DUMMYFUNCTION("GOOGLETRANSLATE(AJ37)"),"La ciudad de Alepo necesita ser reconstruida como una ciudad moderna, independientemente de lo que fuera antes de la guerra.")</f>
        <v>La ciudad de Alepo necesita ser reconstruida como una ciudad moderna, independientemente de lo que fuera antes de la guerra.</v>
      </c>
      <c r="AJ37" s="3" t="s">
        <v>34</v>
      </c>
    </row>
    <row r="38">
      <c r="A38" s="2">
        <v>45136.3414100463</v>
      </c>
      <c r="B38" s="3" t="s">
        <v>38</v>
      </c>
      <c r="C38" s="3" t="str">
        <f>IFERROR(__xludf.DUMMYFUNCTION("GOOGLETRANSLATE(B38)"),"50 - 65 años")</f>
        <v>50 - 65 años</v>
      </c>
      <c r="D38" s="3" t="s">
        <v>19</v>
      </c>
      <c r="E38" s="3" t="str">
        <f>IFERROR(__xludf.DUMMYFUNCTION("GOOGLETRANSLATE(D38)"),"masculino")</f>
        <v>masculino</v>
      </c>
      <c r="F38" s="3" t="s">
        <v>20</v>
      </c>
      <c r="G38" s="3" t="str">
        <f>IFERROR(__xludf.DUMMYFUNCTION("GOOGLETRANSLATE(F38)"),"Sí")</f>
        <v>Sí</v>
      </c>
      <c r="H38" s="3" t="s">
        <v>20</v>
      </c>
      <c r="I38" s="3" t="str">
        <f>IFERROR(__xludf.DUMMYFUNCTION("GOOGLETRANSLATE(H38)"),"Sí")</f>
        <v>Sí</v>
      </c>
      <c r="J38" s="3" t="s">
        <v>20</v>
      </c>
      <c r="K38" s="4" t="str">
        <f>IFERROR(__xludf.DUMMYFUNCTION("GOOGLETRANSLATE(J38)"),"Sí")</f>
        <v>Sí</v>
      </c>
      <c r="M38" s="3"/>
      <c r="O38" s="3"/>
      <c r="P38" s="3" t="s">
        <v>20</v>
      </c>
      <c r="Q38" s="3" t="str">
        <f>IFERROR(__xludf.DUMMYFUNCTION("GOOGLETRANSLATE(P38)"),"Sí")</f>
        <v>Sí</v>
      </c>
      <c r="R38" s="3" t="s">
        <v>24</v>
      </c>
      <c r="S38" s="3" t="str">
        <f>IFERROR(__xludf.DUMMYFUNCTION("GOOGLETRANSLATE(R38)"),"La ciudad vieja de Alepo")</f>
        <v>La ciudad vieja de Alepo</v>
      </c>
      <c r="T38" s="3" t="s">
        <v>21</v>
      </c>
      <c r="U38" s="3" t="str">
        <f>IFERROR(__xludf.DUMMYFUNCTION("GOOGLETRANSLATE(T38)"),"No")</f>
        <v>No</v>
      </c>
      <c r="V38" s="3" t="s">
        <v>33</v>
      </c>
      <c r="W38" s="3" t="str">
        <f>IFERROR(__xludf.DUMMYFUNCTION("GOOGLETRANSLATE(V38)"),"La gran mezquita omeya")</f>
        <v>La gran mezquita omeya</v>
      </c>
      <c r="X38" s="3" t="s">
        <v>20</v>
      </c>
      <c r="Y38" s="3" t="str">
        <f>IFERROR(__xludf.DUMMYFUNCTION("GOOGLETRANSLATE(X38)"),"Sí")</f>
        <v>Sí</v>
      </c>
      <c r="Z38" s="3" t="s">
        <v>57</v>
      </c>
      <c r="AA38" s="3" t="str">
        <f>IFERROR(__xludf.DUMMYFUNCTION("GOOGLETRANSLATE(Z38)"),"Mezquita Ibrahim al -khalil")</f>
        <v>Mezquita Ibrahim al -khalil</v>
      </c>
      <c r="AB38" s="3" t="s">
        <v>20</v>
      </c>
      <c r="AC38" s="3" t="str">
        <f>IFERROR(__xludf.DUMMYFUNCTION("GOOGLETRANSLATE(AB38)"),"Sí")</f>
        <v>Sí</v>
      </c>
      <c r="AD38" s="3" t="s">
        <v>20</v>
      </c>
      <c r="AE38" s="6" t="str">
        <f>IFERROR(__xludf.DUMMYFUNCTION("GOOGLETRANSLATE(AD38)"),"Sí")</f>
        <v>Sí</v>
      </c>
      <c r="AH38" s="6" t="str">
        <f>IFERROR(__xludf.DUMMYFUNCTION("GOOGLETRANSLATE(AJ38)"),"El Ayuntamiento de Alepo debe restaurar todos los monumentos históricos para que aparezcan antes de la guerra")</f>
        <v>El Ayuntamiento de Alepo debe restaurar todos los monumentos históricos para que aparezcan antes de la guerra</v>
      </c>
      <c r="AJ38" s="3" t="s">
        <v>40</v>
      </c>
    </row>
    <row r="39">
      <c r="A39" s="2">
        <v>45136.35206488426</v>
      </c>
      <c r="B39" s="3" t="s">
        <v>36</v>
      </c>
      <c r="C39" s="5" t="s">
        <v>37</v>
      </c>
      <c r="D39" s="3" t="s">
        <v>19</v>
      </c>
      <c r="E39" s="3" t="str">
        <f>IFERROR(__xludf.DUMMYFUNCTION("GOOGLETRANSLATE(D39)"),"masculino")</f>
        <v>masculino</v>
      </c>
      <c r="F39" s="3" t="s">
        <v>20</v>
      </c>
      <c r="G39" s="3" t="str">
        <f>IFERROR(__xludf.DUMMYFUNCTION("GOOGLETRANSLATE(F39)"),"Sí")</f>
        <v>Sí</v>
      </c>
      <c r="H39" s="3" t="s">
        <v>20</v>
      </c>
      <c r="I39" s="3" t="str">
        <f>IFERROR(__xludf.DUMMYFUNCTION("GOOGLETRANSLATE(H39)"),"Sí")</f>
        <v>Sí</v>
      </c>
      <c r="J39" s="3" t="s">
        <v>21</v>
      </c>
      <c r="K39" s="4" t="str">
        <f>IFERROR(__xludf.DUMMYFUNCTION("GOOGLETRANSLATE(J39)"),"No")</f>
        <v>No</v>
      </c>
      <c r="L39" s="3" t="s">
        <v>58</v>
      </c>
      <c r="M39" s="4" t="s">
        <v>59</v>
      </c>
      <c r="N39" s="3" t="s">
        <v>29</v>
      </c>
      <c r="O39" s="3" t="str">
        <f>IFERROR(__xludf.DUMMYFUNCTION("GOOGLETRANSLATE(N39)"),"Refugiado")</f>
        <v>Refugiado</v>
      </c>
      <c r="P39" s="3" t="s">
        <v>20</v>
      </c>
      <c r="Q39" s="3" t="str">
        <f>IFERROR(__xludf.DUMMYFUNCTION("GOOGLETRANSLATE(P39)"),"Sí")</f>
        <v>Sí</v>
      </c>
      <c r="R39" s="3" t="s">
        <v>24</v>
      </c>
      <c r="S39" s="3" t="str">
        <f>IFERROR(__xludf.DUMMYFUNCTION("GOOGLETRANSLATE(R39)"),"La ciudad vieja de Alepo")</f>
        <v>La ciudad vieja de Alepo</v>
      </c>
      <c r="T39" s="3" t="s">
        <v>20</v>
      </c>
      <c r="U39" s="3" t="str">
        <f>IFERROR(__xludf.DUMMYFUNCTION("GOOGLETRANSLATE(T39)"),"Sí")</f>
        <v>Sí</v>
      </c>
      <c r="V39" s="3" t="s">
        <v>49</v>
      </c>
      <c r="W39" s="3" t="str">
        <f>IFERROR(__xludf.DUMMYFUNCTION("GOOGLETRANSLATE(V39)"),"Mercado de la ciudad")</f>
        <v>Mercado de la ciudad</v>
      </c>
      <c r="X39" s="3" t="s">
        <v>20</v>
      </c>
      <c r="Y39" s="3" t="str">
        <f>IFERROR(__xludf.DUMMYFUNCTION("GOOGLETRANSLATE(X39)"),"Sí")</f>
        <v>Sí</v>
      </c>
      <c r="Z39" s="3" t="s">
        <v>56</v>
      </c>
      <c r="AA39" s="3" t="str">
        <f>IFERROR(__xludf.DUMMYFUNCTION("GOOGLETRANSLATE(Z39)"),"muros de Castillo")</f>
        <v>muros de Castillo</v>
      </c>
      <c r="AB39" s="3" t="s">
        <v>20</v>
      </c>
      <c r="AC39" s="3" t="str">
        <f>IFERROR(__xludf.DUMMYFUNCTION("GOOGLETRANSLATE(AB39)"),"Sí")</f>
        <v>Sí</v>
      </c>
      <c r="AD39" s="3" t="s">
        <v>20</v>
      </c>
      <c r="AE39" s="6" t="str">
        <f>IFERROR(__xludf.DUMMYFUNCTION("GOOGLETRANSLATE(AD39)"),"Sí")</f>
        <v>Sí</v>
      </c>
      <c r="AH39" s="6" t="str">
        <f>IFERROR(__xludf.DUMMYFUNCTION("GOOGLETRANSLATE(AJ39)"),"El Ayuntamiento de Alepo debe restaurar todos los monumentos históricos con muchas actualizaciones que aparecen Alepo es una ciudad moderna")</f>
        <v>El Ayuntamiento de Alepo debe restaurar todos los monumentos históricos con muchas actualizaciones que aparecen Alepo es una ciudad moderna</v>
      </c>
      <c r="AJ39" s="3" t="s">
        <v>28</v>
      </c>
    </row>
    <row r="40">
      <c r="A40" s="2">
        <v>45136.36604047454</v>
      </c>
      <c r="B40" s="3" t="s">
        <v>18</v>
      </c>
      <c r="C40" s="3" t="str">
        <f>IFERROR(__xludf.DUMMYFUNCTION("GOOGLETRANSLATE(B40)"),"18 - 33 años")</f>
        <v>18 - 33 años</v>
      </c>
      <c r="D40" s="3" t="s">
        <v>19</v>
      </c>
      <c r="E40" s="3" t="str">
        <f>IFERROR(__xludf.DUMMYFUNCTION("GOOGLETRANSLATE(D40)"),"masculino")</f>
        <v>masculino</v>
      </c>
      <c r="F40" s="3" t="s">
        <v>21</v>
      </c>
      <c r="G40" s="3" t="str">
        <f>IFERROR(__xludf.DUMMYFUNCTION("GOOGLETRANSLATE(F40)"),"No")</f>
        <v>No</v>
      </c>
      <c r="H40" s="3" t="s">
        <v>20</v>
      </c>
      <c r="I40" s="3" t="str">
        <f>IFERROR(__xludf.DUMMYFUNCTION("GOOGLETRANSLATE(H40)"),"Sí")</f>
        <v>Sí</v>
      </c>
      <c r="J40" s="3" t="s">
        <v>20</v>
      </c>
      <c r="K40" s="4" t="str">
        <f>IFERROR(__xludf.DUMMYFUNCTION("GOOGLETRANSLATE(J40)"),"Sí")</f>
        <v>Sí</v>
      </c>
      <c r="M40" s="3"/>
      <c r="O40" s="3"/>
      <c r="P40" s="3" t="s">
        <v>20</v>
      </c>
      <c r="Q40" s="3" t="str">
        <f>IFERROR(__xludf.DUMMYFUNCTION("GOOGLETRANSLATE(P40)"),"Sí")</f>
        <v>Sí</v>
      </c>
      <c r="R40" s="3" t="s">
        <v>46</v>
      </c>
      <c r="S40" s="3" t="str">
        <f>IFERROR(__xludf.DUMMYFUNCTION("GOOGLETRANSLATE(R40)"),"La antigua ciudad de Damasco")</f>
        <v>La antigua ciudad de Damasco</v>
      </c>
      <c r="T40" s="3" t="s">
        <v>21</v>
      </c>
      <c r="U40" s="3" t="str">
        <f>IFERROR(__xludf.DUMMYFUNCTION("GOOGLETRANSLATE(T40)"),"No")</f>
        <v>No</v>
      </c>
      <c r="V40" s="3" t="s">
        <v>25</v>
      </c>
      <c r="W40" s="3" t="str">
        <f>IFERROR(__xludf.DUMMYFUNCTION("GOOGLETRANSLATE(V40)"),"Ciudadela de Alepo")</f>
        <v>Ciudadela de Alepo</v>
      </c>
      <c r="X40" s="3" t="s">
        <v>21</v>
      </c>
      <c r="Y40" s="3" t="str">
        <f>IFERROR(__xludf.DUMMYFUNCTION("GOOGLETRANSLATE(X40)"),"No")</f>
        <v>No</v>
      </c>
      <c r="Z40" s="3" t="s">
        <v>50</v>
      </c>
      <c r="AA40" s="3" t="str">
        <f>IFERROR(__xludf.DUMMYFUNCTION("GOOGLETRANSLATE(Z40)"),"La puerta principal y el puente")</f>
        <v>La puerta principal y el puente</v>
      </c>
      <c r="AB40" s="3" t="s">
        <v>20</v>
      </c>
      <c r="AC40" s="3" t="str">
        <f>IFERROR(__xludf.DUMMYFUNCTION("GOOGLETRANSLATE(AB40)"),"Sí")</f>
        <v>Sí</v>
      </c>
      <c r="AD40" s="3" t="s">
        <v>20</v>
      </c>
      <c r="AE40" s="6" t="str">
        <f>IFERROR(__xludf.DUMMYFUNCTION("GOOGLETRANSLATE(AD40)"),"Sí")</f>
        <v>Sí</v>
      </c>
      <c r="AH40" s="6" t="str">
        <f>IFERROR(__xludf.DUMMYFUNCTION("GOOGLETRANSLATE(AJ40)"),"El Ayuntamiento de Alepo debe restaurar todos los monumentos históricos para que aparezcan antes de la guerra")</f>
        <v>El Ayuntamiento de Alepo debe restaurar todos los monumentos históricos para que aparezcan antes de la guerra</v>
      </c>
      <c r="AJ40" s="3" t="s">
        <v>40</v>
      </c>
    </row>
    <row r="41">
      <c r="A41" s="2">
        <v>45136.387558981485</v>
      </c>
      <c r="B41" s="3" t="s">
        <v>36</v>
      </c>
      <c r="C41" s="5" t="s">
        <v>37</v>
      </c>
      <c r="D41" s="3" t="s">
        <v>35</v>
      </c>
      <c r="E41" s="3" t="str">
        <f>IFERROR(__xludf.DUMMYFUNCTION("GOOGLETRANSLATE(D41)"),"femenino")</f>
        <v>femenino</v>
      </c>
      <c r="F41" s="3" t="s">
        <v>20</v>
      </c>
      <c r="G41" s="3" t="str">
        <f>IFERROR(__xludf.DUMMYFUNCTION("GOOGLETRANSLATE(F41)"),"Sí")</f>
        <v>Sí</v>
      </c>
      <c r="H41" s="3" t="s">
        <v>20</v>
      </c>
      <c r="I41" s="3" t="str">
        <f>IFERROR(__xludf.DUMMYFUNCTION("GOOGLETRANSLATE(H41)"),"Sí")</f>
        <v>Sí</v>
      </c>
      <c r="J41" s="3" t="s">
        <v>20</v>
      </c>
      <c r="K41" s="4" t="str">
        <f>IFERROR(__xludf.DUMMYFUNCTION("GOOGLETRANSLATE(J41)"),"Sí")</f>
        <v>Sí</v>
      </c>
      <c r="M41" s="3"/>
      <c r="O41" s="3"/>
      <c r="P41" s="3" t="s">
        <v>20</v>
      </c>
      <c r="Q41" s="3" t="str">
        <f>IFERROR(__xludf.DUMMYFUNCTION("GOOGLETRANSLATE(P41)"),"Sí")</f>
        <v>Sí</v>
      </c>
      <c r="R41" s="3" t="s">
        <v>24</v>
      </c>
      <c r="S41" s="3" t="str">
        <f>IFERROR(__xludf.DUMMYFUNCTION("GOOGLETRANSLATE(R41)"),"La ciudad vieja de Alepo")</f>
        <v>La ciudad vieja de Alepo</v>
      </c>
      <c r="T41" s="3" t="s">
        <v>20</v>
      </c>
      <c r="U41" s="3" t="str">
        <f>IFERROR(__xludf.DUMMYFUNCTION("GOOGLETRANSLATE(T41)"),"Sí")</f>
        <v>Sí</v>
      </c>
      <c r="V41" s="3" t="s">
        <v>49</v>
      </c>
      <c r="W41" s="3" t="str">
        <f>IFERROR(__xludf.DUMMYFUNCTION("GOOGLETRANSLATE(V41)"),"Mercado de la ciudad")</f>
        <v>Mercado de la ciudad</v>
      </c>
      <c r="X41" s="3" t="s">
        <v>20</v>
      </c>
      <c r="Y41" s="3" t="str">
        <f>IFERROR(__xludf.DUMMYFUNCTION("GOOGLETRANSLATE(X41)"),"Sí")</f>
        <v>Sí</v>
      </c>
      <c r="Z41" s="3" t="s">
        <v>26</v>
      </c>
      <c r="AA41" s="5" t="s">
        <v>27</v>
      </c>
      <c r="AB41" s="3" t="s">
        <v>20</v>
      </c>
      <c r="AC41" s="3" t="str">
        <f>IFERROR(__xludf.DUMMYFUNCTION("GOOGLETRANSLATE(AB41)"),"Sí")</f>
        <v>Sí</v>
      </c>
      <c r="AD41" s="3" t="s">
        <v>20</v>
      </c>
      <c r="AE41" s="6" t="str">
        <f>IFERROR(__xludf.DUMMYFUNCTION("GOOGLETRANSLATE(AD41)"),"Sí")</f>
        <v>Sí</v>
      </c>
      <c r="AH41" s="6" t="str">
        <f>IFERROR(__xludf.DUMMYFUNCTION("GOOGLETRANSLATE(AJ41)"),"El Ayuntamiento de Alepo debe restaurar todos los monumentos históricos con muchas actualizaciones que aparecen Alepo es una ciudad moderna")</f>
        <v>El Ayuntamiento de Alepo debe restaurar todos los monumentos históricos con muchas actualizaciones que aparecen Alepo es una ciudad moderna</v>
      </c>
      <c r="AJ41" s="3" t="s">
        <v>28</v>
      </c>
    </row>
    <row r="42">
      <c r="A42" s="2">
        <v>45136.389457708334</v>
      </c>
      <c r="B42" s="3" t="s">
        <v>18</v>
      </c>
      <c r="C42" s="3" t="str">
        <f>IFERROR(__xludf.DUMMYFUNCTION("GOOGLETRANSLATE(B42)"),"18 - 33 años")</f>
        <v>18 - 33 años</v>
      </c>
      <c r="D42" s="3" t="s">
        <v>35</v>
      </c>
      <c r="E42" s="3" t="str">
        <f>IFERROR(__xludf.DUMMYFUNCTION("GOOGLETRANSLATE(D42)"),"femenino")</f>
        <v>femenino</v>
      </c>
      <c r="F42" s="3" t="s">
        <v>20</v>
      </c>
      <c r="G42" s="3" t="str">
        <f>IFERROR(__xludf.DUMMYFUNCTION("GOOGLETRANSLATE(F42)"),"Sí")</f>
        <v>Sí</v>
      </c>
      <c r="H42" s="3" t="s">
        <v>20</v>
      </c>
      <c r="I42" s="3" t="str">
        <f>IFERROR(__xludf.DUMMYFUNCTION("GOOGLETRANSLATE(H42)"),"Sí")</f>
        <v>Sí</v>
      </c>
      <c r="J42" s="3" t="s">
        <v>20</v>
      </c>
      <c r="K42" s="4" t="str">
        <f>IFERROR(__xludf.DUMMYFUNCTION("GOOGLETRANSLATE(J42)"),"Sí")</f>
        <v>Sí</v>
      </c>
      <c r="M42" s="3"/>
      <c r="O42" s="3"/>
      <c r="P42" s="3" t="s">
        <v>20</v>
      </c>
      <c r="Q42" s="3" t="str">
        <f>IFERROR(__xludf.DUMMYFUNCTION("GOOGLETRANSLATE(P42)"),"Sí")</f>
        <v>Sí</v>
      </c>
      <c r="R42" s="3" t="s">
        <v>24</v>
      </c>
      <c r="S42" s="3" t="str">
        <f>IFERROR(__xludf.DUMMYFUNCTION("GOOGLETRANSLATE(R42)"),"La ciudad vieja de Alepo")</f>
        <v>La ciudad vieja de Alepo</v>
      </c>
      <c r="T42" s="3" t="s">
        <v>20</v>
      </c>
      <c r="U42" s="3" t="str">
        <f>IFERROR(__xludf.DUMMYFUNCTION("GOOGLETRANSLATE(T42)"),"Sí")</f>
        <v>Sí</v>
      </c>
      <c r="V42" s="3" t="s">
        <v>49</v>
      </c>
      <c r="W42" s="3" t="str">
        <f>IFERROR(__xludf.DUMMYFUNCTION("GOOGLETRANSLATE(V42)"),"Mercado de la ciudad")</f>
        <v>Mercado de la ciudad</v>
      </c>
      <c r="X42" s="3" t="s">
        <v>20</v>
      </c>
      <c r="Y42" s="3" t="str">
        <f>IFERROR(__xludf.DUMMYFUNCTION("GOOGLETRANSLATE(X42)"),"Sí")</f>
        <v>Sí</v>
      </c>
      <c r="Z42" s="3" t="s">
        <v>50</v>
      </c>
      <c r="AA42" s="3" t="str">
        <f>IFERROR(__xludf.DUMMYFUNCTION("GOOGLETRANSLATE(Z42)"),"La puerta principal y el puente")</f>
        <v>La puerta principal y el puente</v>
      </c>
      <c r="AB42" s="3" t="s">
        <v>20</v>
      </c>
      <c r="AC42" s="3" t="str">
        <f>IFERROR(__xludf.DUMMYFUNCTION("GOOGLETRANSLATE(AB42)"),"Sí")</f>
        <v>Sí</v>
      </c>
      <c r="AD42" s="3" t="s">
        <v>20</v>
      </c>
      <c r="AE42" s="6" t="str">
        <f>IFERROR(__xludf.DUMMYFUNCTION("GOOGLETRANSLATE(AD42)"),"Sí")</f>
        <v>Sí</v>
      </c>
      <c r="AH42" s="6" t="str">
        <f>IFERROR(__xludf.DUMMYFUNCTION("GOOGLETRANSLATE(AJ42)"),"El Ayuntamiento de Alepo debe restaurar todos los monumentos históricos para que aparezcan antes de la guerra")</f>
        <v>El Ayuntamiento de Alepo debe restaurar todos los monumentos históricos para que aparezcan antes de la guerra</v>
      </c>
      <c r="AJ42" s="3" t="s">
        <v>40</v>
      </c>
    </row>
    <row r="43">
      <c r="A43" s="2">
        <v>45136.39143260417</v>
      </c>
      <c r="B43" s="3" t="s">
        <v>18</v>
      </c>
      <c r="C43" s="3" t="str">
        <f>IFERROR(__xludf.DUMMYFUNCTION("GOOGLETRANSLATE(B43)"),"18 - 33 años")</f>
        <v>18 - 33 años</v>
      </c>
      <c r="D43" s="3" t="s">
        <v>35</v>
      </c>
      <c r="E43" s="3" t="str">
        <f>IFERROR(__xludf.DUMMYFUNCTION("GOOGLETRANSLATE(D43)"),"femenino")</f>
        <v>femenino</v>
      </c>
      <c r="F43" s="3" t="s">
        <v>20</v>
      </c>
      <c r="G43" s="3" t="str">
        <f>IFERROR(__xludf.DUMMYFUNCTION("GOOGLETRANSLATE(F43)"),"Sí")</f>
        <v>Sí</v>
      </c>
      <c r="H43" s="3" t="s">
        <v>20</v>
      </c>
      <c r="I43" s="3" t="str">
        <f>IFERROR(__xludf.DUMMYFUNCTION("GOOGLETRANSLATE(H43)"),"Sí")</f>
        <v>Sí</v>
      </c>
      <c r="J43" s="3" t="s">
        <v>21</v>
      </c>
      <c r="K43" s="4" t="str">
        <f>IFERROR(__xludf.DUMMYFUNCTION("GOOGLETRANSLATE(J43)"),"No")</f>
        <v>No</v>
      </c>
      <c r="L43" s="3" t="s">
        <v>22</v>
      </c>
      <c r="M43" s="3" t="str">
        <f>IFERROR(__xludf.DUMMYFUNCTION("GOOGLETRANSLATE(L43)"),"Europa")</f>
        <v>Europa</v>
      </c>
      <c r="N43" s="3" t="s">
        <v>32</v>
      </c>
      <c r="O43" s="3" t="str">
        <f>IFERROR(__xludf.DUMMYFUNCTION("GOOGLETRANSLATE(N43)"),"Visa de estudiante o visa de trabajo")</f>
        <v>Visa de estudiante o visa de trabajo</v>
      </c>
      <c r="P43" s="3" t="s">
        <v>20</v>
      </c>
      <c r="Q43" s="3" t="str">
        <f>IFERROR(__xludf.DUMMYFUNCTION("GOOGLETRANSLATE(P43)"),"Sí")</f>
        <v>Sí</v>
      </c>
      <c r="R43" s="3" t="s">
        <v>24</v>
      </c>
      <c r="S43" s="3" t="str">
        <f>IFERROR(__xludf.DUMMYFUNCTION("GOOGLETRANSLATE(R43)"),"La ciudad vieja de Alepo")</f>
        <v>La ciudad vieja de Alepo</v>
      </c>
      <c r="T43" s="3" t="s">
        <v>20</v>
      </c>
      <c r="U43" s="3" t="str">
        <f>IFERROR(__xludf.DUMMYFUNCTION("GOOGLETRANSLATE(T43)"),"Sí")</f>
        <v>Sí</v>
      </c>
      <c r="V43" s="3" t="s">
        <v>25</v>
      </c>
      <c r="W43" s="3" t="str">
        <f>IFERROR(__xludf.DUMMYFUNCTION("GOOGLETRANSLATE(V43)"),"Ciudadela de Alepo")</f>
        <v>Ciudadela de Alepo</v>
      </c>
      <c r="X43" s="3" t="s">
        <v>20</v>
      </c>
      <c r="Y43" s="3" t="str">
        <f>IFERROR(__xludf.DUMMYFUNCTION("GOOGLETRANSLATE(X43)"),"Sí")</f>
        <v>Sí</v>
      </c>
      <c r="Z43" s="3" t="s">
        <v>42</v>
      </c>
      <c r="AA43" s="4" t="s">
        <v>43</v>
      </c>
      <c r="AB43" s="3" t="s">
        <v>20</v>
      </c>
      <c r="AC43" s="3" t="str">
        <f>IFERROR(__xludf.DUMMYFUNCTION("GOOGLETRANSLATE(AB43)"),"Sí")</f>
        <v>Sí</v>
      </c>
      <c r="AD43" s="3" t="s">
        <v>20</v>
      </c>
      <c r="AE43" s="6" t="str">
        <f>IFERROR(__xludf.DUMMYFUNCTION("GOOGLETRANSLATE(AD43)"),"Sí")</f>
        <v>Sí</v>
      </c>
      <c r="AH43" s="6" t="str">
        <f>IFERROR(__xludf.DUMMYFUNCTION("GOOGLETRANSLATE(AJ43)"),"El Ayuntamiento de Alepo debe restaurar todos los monumentos históricos para que se vean similar a lo que era antes de la guerra con algunas actualizaciones")</f>
        <v>El Ayuntamiento de Alepo debe restaurar todos los monumentos históricos para que se vean similar a lo que era antes de la guerra con algunas actualizaciones</v>
      </c>
      <c r="AJ43" s="3" t="s">
        <v>45</v>
      </c>
    </row>
    <row r="44">
      <c r="A44" s="2">
        <v>45136.40351498843</v>
      </c>
      <c r="B44" s="3" t="s">
        <v>36</v>
      </c>
      <c r="C44" s="5" t="s">
        <v>37</v>
      </c>
      <c r="D44" s="3" t="s">
        <v>19</v>
      </c>
      <c r="E44" s="3" t="str">
        <f>IFERROR(__xludf.DUMMYFUNCTION("GOOGLETRANSLATE(D44)"),"masculino")</f>
        <v>masculino</v>
      </c>
      <c r="F44" s="3" t="s">
        <v>20</v>
      </c>
      <c r="G44" s="3" t="str">
        <f>IFERROR(__xludf.DUMMYFUNCTION("GOOGLETRANSLATE(F44)"),"Sí")</f>
        <v>Sí</v>
      </c>
      <c r="H44" s="3" t="s">
        <v>20</v>
      </c>
      <c r="I44" s="3" t="str">
        <f>IFERROR(__xludf.DUMMYFUNCTION("GOOGLETRANSLATE(H44)"),"Sí")</f>
        <v>Sí</v>
      </c>
      <c r="J44" s="3" t="s">
        <v>21</v>
      </c>
      <c r="K44" s="4" t="str">
        <f>IFERROR(__xludf.DUMMYFUNCTION("GOOGLETRANSLATE(J44)"),"No")</f>
        <v>No</v>
      </c>
      <c r="L44" s="3" t="s">
        <v>22</v>
      </c>
      <c r="M44" s="3" t="str">
        <f>IFERROR(__xludf.DUMMYFUNCTION("GOOGLETRANSLATE(L44)"),"Europa")</f>
        <v>Europa</v>
      </c>
      <c r="N44" s="3" t="s">
        <v>23</v>
      </c>
      <c r="O44" s="3" t="str">
        <f>IFERROR(__xludf.DUMMYFUNCTION("GOOGLETRANSLATE(N44)"),"ciudadano")</f>
        <v>ciudadano</v>
      </c>
      <c r="P44" s="3" t="s">
        <v>20</v>
      </c>
      <c r="Q44" s="3" t="str">
        <f>IFERROR(__xludf.DUMMYFUNCTION("GOOGLETRANSLATE(P44)"),"Sí")</f>
        <v>Sí</v>
      </c>
      <c r="R44" s="3" t="s">
        <v>24</v>
      </c>
      <c r="S44" s="3" t="str">
        <f>IFERROR(__xludf.DUMMYFUNCTION("GOOGLETRANSLATE(R44)"),"La ciudad vieja de Alepo")</f>
        <v>La ciudad vieja de Alepo</v>
      </c>
      <c r="T44" s="3" t="s">
        <v>20</v>
      </c>
      <c r="U44" s="3" t="str">
        <f>IFERROR(__xludf.DUMMYFUNCTION("GOOGLETRANSLATE(T44)"),"Sí")</f>
        <v>Sí</v>
      </c>
      <c r="V44" s="3" t="s">
        <v>49</v>
      </c>
      <c r="W44" s="3" t="str">
        <f>IFERROR(__xludf.DUMMYFUNCTION("GOOGLETRANSLATE(V44)"),"Mercado de la ciudad")</f>
        <v>Mercado de la ciudad</v>
      </c>
      <c r="X44" s="3" t="s">
        <v>20</v>
      </c>
      <c r="Y44" s="3" t="str">
        <f>IFERROR(__xludf.DUMMYFUNCTION("GOOGLETRANSLATE(X44)"),"Sí")</f>
        <v>Sí</v>
      </c>
      <c r="Z44" s="3" t="s">
        <v>47</v>
      </c>
      <c r="AA44" s="3" t="str">
        <f>IFERROR(__xludf.DUMMYFUNCTION("GOOGLETRANSLATE(Z44)"),"La gran mezquita (dentro del castillo)")</f>
        <v>La gran mezquita (dentro del castillo)</v>
      </c>
      <c r="AB44" s="3" t="s">
        <v>20</v>
      </c>
      <c r="AC44" s="3" t="str">
        <f>IFERROR(__xludf.DUMMYFUNCTION("GOOGLETRANSLATE(AB44)"),"Sí")</f>
        <v>Sí</v>
      </c>
      <c r="AD44" s="3" t="s">
        <v>21</v>
      </c>
      <c r="AE44" s="6" t="str">
        <f>IFERROR(__xludf.DUMMYFUNCTION("GOOGLETRANSLATE(AD44)"),"No")</f>
        <v>No</v>
      </c>
      <c r="AF44" s="3" t="s">
        <v>69</v>
      </c>
      <c r="AH44" s="6" t="str">
        <f>IFERROR(__xludf.DUMMYFUNCTION("GOOGLETRANSLATE(AJ44)"),"El Ayuntamiento de Alepo debe restaurar todos los monumentos históricos para que se vean similar a lo que era antes de la guerra con algunas actualizaciones")</f>
        <v>El Ayuntamiento de Alepo debe restaurar todos los monumentos históricos para que se vean similar a lo que era antes de la guerra con algunas actualizaciones</v>
      </c>
      <c r="AJ44" s="3" t="s">
        <v>45</v>
      </c>
    </row>
    <row r="45">
      <c r="A45" s="2">
        <v>45136.40896247685</v>
      </c>
      <c r="B45" s="3" t="s">
        <v>36</v>
      </c>
      <c r="C45" s="5" t="s">
        <v>37</v>
      </c>
      <c r="D45" s="3" t="s">
        <v>19</v>
      </c>
      <c r="E45" s="3" t="str">
        <f>IFERROR(__xludf.DUMMYFUNCTION("GOOGLETRANSLATE(D45)"),"masculino")</f>
        <v>masculino</v>
      </c>
      <c r="F45" s="3" t="s">
        <v>20</v>
      </c>
      <c r="G45" s="3" t="str">
        <f>IFERROR(__xludf.DUMMYFUNCTION("GOOGLETRANSLATE(F45)"),"Sí")</f>
        <v>Sí</v>
      </c>
      <c r="H45" s="3" t="s">
        <v>20</v>
      </c>
      <c r="I45" s="3" t="str">
        <f>IFERROR(__xludf.DUMMYFUNCTION("GOOGLETRANSLATE(H45)"),"Sí")</f>
        <v>Sí</v>
      </c>
      <c r="J45" s="3" t="s">
        <v>20</v>
      </c>
      <c r="K45" s="4" t="str">
        <f>IFERROR(__xludf.DUMMYFUNCTION("GOOGLETRANSLATE(J45)"),"Sí")</f>
        <v>Sí</v>
      </c>
      <c r="M45" s="3"/>
      <c r="O45" s="3"/>
      <c r="P45" s="3" t="s">
        <v>20</v>
      </c>
      <c r="Q45" s="3" t="str">
        <f>IFERROR(__xludf.DUMMYFUNCTION("GOOGLETRANSLATE(P45)"),"Sí")</f>
        <v>Sí</v>
      </c>
      <c r="R45" s="3" t="s">
        <v>24</v>
      </c>
      <c r="S45" s="3" t="str">
        <f>IFERROR(__xludf.DUMMYFUNCTION("GOOGLETRANSLATE(R45)"),"La ciudad vieja de Alepo")</f>
        <v>La ciudad vieja de Alepo</v>
      </c>
      <c r="T45" s="3" t="s">
        <v>20</v>
      </c>
      <c r="U45" s="3" t="str">
        <f>IFERROR(__xludf.DUMMYFUNCTION("GOOGLETRANSLATE(T45)"),"Sí")</f>
        <v>Sí</v>
      </c>
      <c r="V45" s="3" t="s">
        <v>25</v>
      </c>
      <c r="W45" s="3" t="str">
        <f>IFERROR(__xludf.DUMMYFUNCTION("GOOGLETRANSLATE(V45)"),"Ciudadela de Alepo")</f>
        <v>Ciudadela de Alepo</v>
      </c>
      <c r="X45" s="3" t="s">
        <v>20</v>
      </c>
      <c r="Y45" s="3" t="str">
        <f>IFERROR(__xludf.DUMMYFUNCTION("GOOGLETRANSLATE(X45)"),"Sí")</f>
        <v>Sí</v>
      </c>
      <c r="Z45" s="3" t="s">
        <v>26</v>
      </c>
      <c r="AA45" s="4" t="s">
        <v>27</v>
      </c>
      <c r="AB45" s="3" t="s">
        <v>20</v>
      </c>
      <c r="AC45" s="3" t="str">
        <f>IFERROR(__xludf.DUMMYFUNCTION("GOOGLETRANSLATE(AB45)"),"Sí")</f>
        <v>Sí</v>
      </c>
      <c r="AD45" s="3" t="s">
        <v>20</v>
      </c>
      <c r="AE45" s="6" t="str">
        <f>IFERROR(__xludf.DUMMYFUNCTION("GOOGLETRANSLATE(AD45)"),"Sí")</f>
        <v>Sí</v>
      </c>
      <c r="AH45" s="6" t="str">
        <f>IFERROR(__xludf.DUMMYFUNCTION("GOOGLETRANSLATE(AJ45)"),"El Ayuntamiento de Alepo debe restaurar todos los monumentos históricos para que aparezcan antes de la guerra")</f>
        <v>El Ayuntamiento de Alepo debe restaurar todos los monumentos históricos para que aparezcan antes de la guerra</v>
      </c>
      <c r="AJ45" s="3" t="s">
        <v>40</v>
      </c>
    </row>
    <row r="46">
      <c r="A46" s="2">
        <v>45136.42010387732</v>
      </c>
      <c r="B46" s="3" t="s">
        <v>36</v>
      </c>
      <c r="C46" s="5" t="s">
        <v>37</v>
      </c>
      <c r="D46" s="3" t="s">
        <v>19</v>
      </c>
      <c r="E46" s="3" t="str">
        <f>IFERROR(__xludf.DUMMYFUNCTION("GOOGLETRANSLATE(D46)"),"masculino")</f>
        <v>masculino</v>
      </c>
      <c r="F46" s="3" t="s">
        <v>20</v>
      </c>
      <c r="G46" s="3" t="str">
        <f>IFERROR(__xludf.DUMMYFUNCTION("GOOGLETRANSLATE(F46)"),"Sí")</f>
        <v>Sí</v>
      </c>
      <c r="H46" s="3" t="s">
        <v>20</v>
      </c>
      <c r="I46" s="3" t="str">
        <f>IFERROR(__xludf.DUMMYFUNCTION("GOOGLETRANSLATE(H46)"),"Sí")</f>
        <v>Sí</v>
      </c>
      <c r="J46" s="3" t="s">
        <v>20</v>
      </c>
      <c r="K46" s="4" t="str">
        <f>IFERROR(__xludf.DUMMYFUNCTION("GOOGLETRANSLATE(J46)"),"Sí")</f>
        <v>Sí</v>
      </c>
      <c r="M46" s="3"/>
      <c r="O46" s="3"/>
      <c r="P46" s="3" t="s">
        <v>20</v>
      </c>
      <c r="Q46" s="3" t="str">
        <f>IFERROR(__xludf.DUMMYFUNCTION("GOOGLETRANSLATE(P46)"),"Sí")</f>
        <v>Sí</v>
      </c>
      <c r="R46" s="3" t="s">
        <v>24</v>
      </c>
      <c r="S46" s="3" t="str">
        <f>IFERROR(__xludf.DUMMYFUNCTION("GOOGLETRANSLATE(R46)"),"La ciudad vieja de Alepo")</f>
        <v>La ciudad vieja de Alepo</v>
      </c>
      <c r="T46" s="3" t="s">
        <v>20</v>
      </c>
      <c r="U46" s="3" t="str">
        <f>IFERROR(__xludf.DUMMYFUNCTION("GOOGLETRANSLATE(T46)"),"Sí")</f>
        <v>Sí</v>
      </c>
      <c r="V46" s="3" t="s">
        <v>25</v>
      </c>
      <c r="W46" s="3" t="str">
        <f>IFERROR(__xludf.DUMMYFUNCTION("GOOGLETRANSLATE(V46)"),"Ciudadela de Alepo")</f>
        <v>Ciudadela de Alepo</v>
      </c>
      <c r="X46" s="3" t="s">
        <v>20</v>
      </c>
      <c r="Y46" s="3" t="str">
        <f>IFERROR(__xludf.DUMMYFUNCTION("GOOGLETRANSLATE(X46)"),"Sí")</f>
        <v>Sí</v>
      </c>
      <c r="Z46" s="3" t="s">
        <v>42</v>
      </c>
      <c r="AA46" s="4" t="s">
        <v>43</v>
      </c>
      <c r="AB46" s="3" t="s">
        <v>20</v>
      </c>
      <c r="AC46" s="3" t="str">
        <f>IFERROR(__xludf.DUMMYFUNCTION("GOOGLETRANSLATE(AB46)"),"Sí")</f>
        <v>Sí</v>
      </c>
      <c r="AD46" s="3" t="s">
        <v>20</v>
      </c>
      <c r="AE46" s="6" t="str">
        <f>IFERROR(__xludf.DUMMYFUNCTION("GOOGLETRANSLATE(AD46)"),"Sí")</f>
        <v>Sí</v>
      </c>
      <c r="AH46" s="6" t="str">
        <f>IFERROR(__xludf.DUMMYFUNCTION("GOOGLETRANSLATE(AJ46)"),"El Ayuntamiento de Alepo debe restaurar todos los monumentos históricos para que aparezcan antes de la guerra")</f>
        <v>El Ayuntamiento de Alepo debe restaurar todos los monumentos históricos para que aparezcan antes de la guerra</v>
      </c>
      <c r="AJ46" s="3" t="s">
        <v>40</v>
      </c>
    </row>
    <row r="47">
      <c r="A47" s="2">
        <v>45136.478159907405</v>
      </c>
      <c r="B47" s="3" t="s">
        <v>36</v>
      </c>
      <c r="C47" s="5" t="s">
        <v>37</v>
      </c>
      <c r="D47" s="3" t="s">
        <v>19</v>
      </c>
      <c r="E47" s="3" t="str">
        <f>IFERROR(__xludf.DUMMYFUNCTION("GOOGLETRANSLATE(D47)"),"masculino")</f>
        <v>masculino</v>
      </c>
      <c r="F47" s="3" t="s">
        <v>20</v>
      </c>
      <c r="G47" s="3" t="str">
        <f>IFERROR(__xludf.DUMMYFUNCTION("GOOGLETRANSLATE(F47)"),"Sí")</f>
        <v>Sí</v>
      </c>
      <c r="H47" s="3" t="s">
        <v>20</v>
      </c>
      <c r="I47" s="3" t="str">
        <f>IFERROR(__xludf.DUMMYFUNCTION("GOOGLETRANSLATE(H47)"),"Sí")</f>
        <v>Sí</v>
      </c>
      <c r="J47" s="3" t="s">
        <v>20</v>
      </c>
      <c r="K47" s="4" t="str">
        <f>IFERROR(__xludf.DUMMYFUNCTION("GOOGLETRANSLATE(J47)"),"Sí")</f>
        <v>Sí</v>
      </c>
      <c r="M47" s="3"/>
      <c r="O47" s="3"/>
      <c r="P47" s="3" t="s">
        <v>20</v>
      </c>
      <c r="Q47" s="3" t="str">
        <f>IFERROR(__xludf.DUMMYFUNCTION("GOOGLETRANSLATE(P47)"),"Sí")</f>
        <v>Sí</v>
      </c>
      <c r="R47" s="3" t="s">
        <v>24</v>
      </c>
      <c r="S47" s="3" t="str">
        <f>IFERROR(__xludf.DUMMYFUNCTION("GOOGLETRANSLATE(R47)"),"La ciudad vieja de Alepo")</f>
        <v>La ciudad vieja de Alepo</v>
      </c>
      <c r="T47" s="3" t="s">
        <v>20</v>
      </c>
      <c r="U47" s="3" t="str">
        <f>IFERROR(__xludf.DUMMYFUNCTION("GOOGLETRANSLATE(T47)"),"Sí")</f>
        <v>Sí</v>
      </c>
      <c r="V47" s="3" t="s">
        <v>49</v>
      </c>
      <c r="W47" s="3" t="str">
        <f>IFERROR(__xludf.DUMMYFUNCTION("GOOGLETRANSLATE(V47)"),"Mercado de la ciudad")</f>
        <v>Mercado de la ciudad</v>
      </c>
      <c r="X47" s="3" t="s">
        <v>20</v>
      </c>
      <c r="Y47" s="3" t="str">
        <f>IFERROR(__xludf.DUMMYFUNCTION("GOOGLETRANSLATE(X47)"),"Sí")</f>
        <v>Sí</v>
      </c>
      <c r="Z47" s="3" t="s">
        <v>26</v>
      </c>
      <c r="AA47" s="5" t="s">
        <v>27</v>
      </c>
      <c r="AB47" s="3" t="s">
        <v>20</v>
      </c>
      <c r="AC47" s="3" t="str">
        <f>IFERROR(__xludf.DUMMYFUNCTION("GOOGLETRANSLATE(AB47)"),"Sí")</f>
        <v>Sí</v>
      </c>
      <c r="AD47" s="3" t="s">
        <v>20</v>
      </c>
      <c r="AE47" s="6" t="str">
        <f>IFERROR(__xludf.DUMMYFUNCTION("GOOGLETRANSLATE(AD47)"),"Sí")</f>
        <v>Sí</v>
      </c>
      <c r="AH47" s="6" t="str">
        <f>IFERROR(__xludf.DUMMYFUNCTION("GOOGLETRANSLATE(AJ47)"),"El Ayuntamiento de Alepo debe restaurar todos los monumentos históricos para que se vean similar a lo que era antes de la guerra con algunas actualizaciones")</f>
        <v>El Ayuntamiento de Alepo debe restaurar todos los monumentos históricos para que se vean similar a lo que era antes de la guerra con algunas actualizaciones</v>
      </c>
      <c r="AJ47" s="3" t="s">
        <v>45</v>
      </c>
    </row>
    <row r="48">
      <c r="A48" s="2">
        <v>45136.56063334491</v>
      </c>
      <c r="B48" s="3" t="s">
        <v>36</v>
      </c>
      <c r="C48" s="5" t="s">
        <v>37</v>
      </c>
      <c r="D48" s="3" t="s">
        <v>19</v>
      </c>
      <c r="E48" s="3" t="str">
        <f>IFERROR(__xludf.DUMMYFUNCTION("GOOGLETRANSLATE(D48)"),"masculino")</f>
        <v>masculino</v>
      </c>
      <c r="F48" s="3" t="s">
        <v>20</v>
      </c>
      <c r="G48" s="3" t="str">
        <f>IFERROR(__xludf.DUMMYFUNCTION("GOOGLETRANSLATE(F48)"),"Sí")</f>
        <v>Sí</v>
      </c>
      <c r="H48" s="3" t="s">
        <v>20</v>
      </c>
      <c r="I48" s="3" t="str">
        <f>IFERROR(__xludf.DUMMYFUNCTION("GOOGLETRANSLATE(H48)"),"Sí")</f>
        <v>Sí</v>
      </c>
      <c r="J48" s="3" t="s">
        <v>21</v>
      </c>
      <c r="K48" s="4" t="str">
        <f>IFERROR(__xludf.DUMMYFUNCTION("GOOGLETRANSLATE(J48)"),"No")</f>
        <v>No</v>
      </c>
      <c r="L48" s="3" t="s">
        <v>22</v>
      </c>
      <c r="M48" s="3" t="str">
        <f>IFERROR(__xludf.DUMMYFUNCTION("GOOGLETRANSLATE(L48)"),"Europa")</f>
        <v>Europa</v>
      </c>
      <c r="N48" s="3" t="s">
        <v>23</v>
      </c>
      <c r="O48" s="3" t="str">
        <f>IFERROR(__xludf.DUMMYFUNCTION("GOOGLETRANSLATE(N48)"),"ciudadano")</f>
        <v>ciudadano</v>
      </c>
      <c r="P48" s="3" t="s">
        <v>20</v>
      </c>
      <c r="Q48" s="3" t="str">
        <f>IFERROR(__xludf.DUMMYFUNCTION("GOOGLETRANSLATE(P48)"),"Sí")</f>
        <v>Sí</v>
      </c>
      <c r="R48" s="3" t="s">
        <v>39</v>
      </c>
      <c r="S48" s="3" t="str">
        <f>IFERROR(__xludf.DUMMYFUNCTION("GOOGLETRANSLATE(R48)"),"Las ciudades olvidadas en el norte de Siria")</f>
        <v>Las ciudades olvidadas en el norte de Siria</v>
      </c>
      <c r="T48" s="3" t="s">
        <v>20</v>
      </c>
      <c r="U48" s="3" t="str">
        <f>IFERROR(__xludf.DUMMYFUNCTION("GOOGLETRANSLATE(T48)"),"Sí")</f>
        <v>Sí</v>
      </c>
      <c r="V48" s="3" t="s">
        <v>33</v>
      </c>
      <c r="W48" s="3" t="str">
        <f>IFERROR(__xludf.DUMMYFUNCTION("GOOGLETRANSLATE(V48)"),"La gran mezquita omeya")</f>
        <v>La gran mezquita omeya</v>
      </c>
      <c r="X48" s="3" t="s">
        <v>20</v>
      </c>
      <c r="Y48" s="3" t="str">
        <f>IFERROR(__xludf.DUMMYFUNCTION("GOOGLETRANSLATE(X48)"),"Sí")</f>
        <v>Sí</v>
      </c>
      <c r="Z48" s="3" t="s">
        <v>56</v>
      </c>
      <c r="AA48" s="3" t="str">
        <f>IFERROR(__xludf.DUMMYFUNCTION("GOOGLETRANSLATE(Z48)"),"muros de Castillo")</f>
        <v>muros de Castillo</v>
      </c>
      <c r="AB48" s="3" t="s">
        <v>20</v>
      </c>
      <c r="AC48" s="3" t="str">
        <f>IFERROR(__xludf.DUMMYFUNCTION("GOOGLETRANSLATE(AB48)"),"Sí")</f>
        <v>Sí</v>
      </c>
      <c r="AD48" s="3" t="s">
        <v>20</v>
      </c>
      <c r="AE48" s="6" t="str">
        <f>IFERROR(__xludf.DUMMYFUNCTION("GOOGLETRANSLATE(AD48)"),"Sí")</f>
        <v>Sí</v>
      </c>
      <c r="AH48" s="6" t="str">
        <f>IFERROR(__xludf.DUMMYFUNCTION("GOOGLETRANSLATE(AJ48)"),"El Ayuntamiento de Alepo debe restaurar todos los monumentos históricos para que aparezcan antes de la guerra")</f>
        <v>El Ayuntamiento de Alepo debe restaurar todos los monumentos históricos para que aparezcan antes de la guerra</v>
      </c>
      <c r="AJ48" s="3" t="s">
        <v>40</v>
      </c>
    </row>
    <row r="49">
      <c r="A49" s="2">
        <v>45136.59184545139</v>
      </c>
      <c r="B49" s="3" t="s">
        <v>18</v>
      </c>
      <c r="C49" s="3" t="str">
        <f>IFERROR(__xludf.DUMMYFUNCTION("GOOGLETRANSLATE(B49)"),"18 - 33 años")</f>
        <v>18 - 33 años</v>
      </c>
      <c r="D49" s="3" t="s">
        <v>35</v>
      </c>
      <c r="E49" s="3" t="str">
        <f>IFERROR(__xludf.DUMMYFUNCTION("GOOGLETRANSLATE(D49)"),"femenino")</f>
        <v>femenino</v>
      </c>
      <c r="F49" s="3" t="s">
        <v>20</v>
      </c>
      <c r="G49" s="3" t="str">
        <f>IFERROR(__xludf.DUMMYFUNCTION("GOOGLETRANSLATE(F49)"),"Sí")</f>
        <v>Sí</v>
      </c>
      <c r="H49" s="3" t="s">
        <v>20</v>
      </c>
      <c r="I49" s="3" t="str">
        <f>IFERROR(__xludf.DUMMYFUNCTION("GOOGLETRANSLATE(H49)"),"Sí")</f>
        <v>Sí</v>
      </c>
      <c r="J49" s="3" t="s">
        <v>20</v>
      </c>
      <c r="K49" s="4" t="str">
        <f>IFERROR(__xludf.DUMMYFUNCTION("GOOGLETRANSLATE(J49)"),"Sí")</f>
        <v>Sí</v>
      </c>
      <c r="M49" s="3"/>
      <c r="O49" s="3"/>
      <c r="P49" s="3" t="s">
        <v>20</v>
      </c>
      <c r="Q49" s="3" t="str">
        <f>IFERROR(__xludf.DUMMYFUNCTION("GOOGLETRANSLATE(P49)"),"Sí")</f>
        <v>Sí</v>
      </c>
      <c r="R49" s="3" t="s">
        <v>39</v>
      </c>
      <c r="S49" s="3" t="str">
        <f>IFERROR(__xludf.DUMMYFUNCTION("GOOGLETRANSLATE(R49)"),"Las ciudades olvidadas en el norte de Siria")</f>
        <v>Las ciudades olvidadas en el norte de Siria</v>
      </c>
      <c r="T49" s="3" t="s">
        <v>21</v>
      </c>
      <c r="U49" s="3" t="str">
        <f>IFERROR(__xludf.DUMMYFUNCTION("GOOGLETRANSLATE(T49)"),"No")</f>
        <v>No</v>
      </c>
      <c r="V49" s="3" t="s">
        <v>49</v>
      </c>
      <c r="W49" s="3" t="str">
        <f>IFERROR(__xludf.DUMMYFUNCTION("GOOGLETRANSLATE(V49)"),"Mercado de la ciudad")</f>
        <v>Mercado de la ciudad</v>
      </c>
      <c r="X49" s="3" t="s">
        <v>20</v>
      </c>
      <c r="Y49" s="3" t="str">
        <f>IFERROR(__xludf.DUMMYFUNCTION("GOOGLETRANSLATE(X49)"),"Sí")</f>
        <v>Sí</v>
      </c>
      <c r="Z49" s="3" t="s">
        <v>26</v>
      </c>
      <c r="AA49" s="5" t="s">
        <v>27</v>
      </c>
      <c r="AB49" s="3" t="s">
        <v>20</v>
      </c>
      <c r="AC49" s="3" t="str">
        <f>IFERROR(__xludf.DUMMYFUNCTION("GOOGLETRANSLATE(AB49)"),"Sí")</f>
        <v>Sí</v>
      </c>
      <c r="AD49" s="3" t="s">
        <v>20</v>
      </c>
      <c r="AE49" s="6" t="str">
        <f>IFERROR(__xludf.DUMMYFUNCTION("GOOGLETRANSLATE(AD49)"),"Sí")</f>
        <v>Sí</v>
      </c>
      <c r="AH49" s="6" t="str">
        <f>IFERROR(__xludf.DUMMYFUNCTION("GOOGLETRANSLATE(AJ49)"),"El Ayuntamiento de Alepo debe restaurar todos los monumentos históricos para que aparezcan antes de la guerra")</f>
        <v>El Ayuntamiento de Alepo debe restaurar todos los monumentos históricos para que aparezcan antes de la guerra</v>
      </c>
      <c r="AJ49" s="3" t="s">
        <v>40</v>
      </c>
    </row>
    <row r="50">
      <c r="A50" s="2">
        <v>45136.60186998843</v>
      </c>
      <c r="B50" s="3" t="s">
        <v>18</v>
      </c>
      <c r="C50" s="3" t="str">
        <f>IFERROR(__xludf.DUMMYFUNCTION("GOOGLETRANSLATE(B50)"),"18 - 33 años")</f>
        <v>18 - 33 años</v>
      </c>
      <c r="D50" s="3" t="s">
        <v>35</v>
      </c>
      <c r="E50" s="3" t="str">
        <f>IFERROR(__xludf.DUMMYFUNCTION("GOOGLETRANSLATE(D50)"),"femenino")</f>
        <v>femenino</v>
      </c>
      <c r="F50" s="3" t="s">
        <v>20</v>
      </c>
      <c r="G50" s="3" t="str">
        <f>IFERROR(__xludf.DUMMYFUNCTION("GOOGLETRANSLATE(F50)"),"Sí")</f>
        <v>Sí</v>
      </c>
      <c r="H50" s="3" t="s">
        <v>20</v>
      </c>
      <c r="I50" s="3" t="str">
        <f>IFERROR(__xludf.DUMMYFUNCTION("GOOGLETRANSLATE(H50)"),"Sí")</f>
        <v>Sí</v>
      </c>
      <c r="J50" s="3" t="s">
        <v>20</v>
      </c>
      <c r="K50" s="4" t="str">
        <f>IFERROR(__xludf.DUMMYFUNCTION("GOOGLETRANSLATE(J50)"),"Sí")</f>
        <v>Sí</v>
      </c>
      <c r="M50" s="3"/>
      <c r="O50" s="3"/>
      <c r="P50" s="3" t="s">
        <v>20</v>
      </c>
      <c r="Q50" s="3" t="str">
        <f>IFERROR(__xludf.DUMMYFUNCTION("GOOGLETRANSLATE(P50)"),"Sí")</f>
        <v>Sí</v>
      </c>
      <c r="R50" s="4" t="s">
        <v>61</v>
      </c>
      <c r="S50" s="3" t="str">
        <f>IFERROR(__xludf.DUMMYFUNCTION("GOOGLETRANSLATE(R50)"),"Palmira")</f>
        <v>Palmira</v>
      </c>
      <c r="T50" s="3" t="s">
        <v>21</v>
      </c>
      <c r="U50" s="3" t="str">
        <f>IFERROR(__xludf.DUMMYFUNCTION("GOOGLETRANSLATE(T50)"),"No")</f>
        <v>No</v>
      </c>
      <c r="V50" s="3" t="s">
        <v>70</v>
      </c>
      <c r="W50" s="4" t="s">
        <v>71</v>
      </c>
      <c r="X50" s="3" t="s">
        <v>20</v>
      </c>
      <c r="Y50" s="3" t="str">
        <f>IFERROR(__xludf.DUMMYFUNCTION("GOOGLETRANSLATE(X50)"),"Sí")</f>
        <v>Sí</v>
      </c>
      <c r="Z50" s="3" t="s">
        <v>42</v>
      </c>
      <c r="AA50" s="4" t="s">
        <v>43</v>
      </c>
      <c r="AB50" s="3" t="s">
        <v>20</v>
      </c>
      <c r="AC50" s="3" t="str">
        <f>IFERROR(__xludf.DUMMYFUNCTION("GOOGLETRANSLATE(AB50)"),"Sí")</f>
        <v>Sí</v>
      </c>
      <c r="AD50" s="3" t="s">
        <v>20</v>
      </c>
      <c r="AE50" s="6" t="str">
        <f>IFERROR(__xludf.DUMMYFUNCTION("GOOGLETRANSLATE(AD50)"),"Sí")</f>
        <v>Sí</v>
      </c>
      <c r="AH50" s="6" t="str">
        <f>IFERROR(__xludf.DUMMYFUNCTION("GOOGLETRANSLATE(AJ50)"),"El Ayuntamiento de Alepo debe restaurar todos los monumentos históricos para que aparezcan antes de la guerra")</f>
        <v>El Ayuntamiento de Alepo debe restaurar todos los monumentos históricos para que aparezcan antes de la guerra</v>
      </c>
      <c r="AJ50" s="3" t="s">
        <v>40</v>
      </c>
    </row>
    <row r="51">
      <c r="A51" s="2">
        <v>45137.025227418984</v>
      </c>
      <c r="B51" s="3" t="s">
        <v>36</v>
      </c>
      <c r="C51" s="5" t="s">
        <v>37</v>
      </c>
      <c r="D51" s="3" t="s">
        <v>19</v>
      </c>
      <c r="E51" s="3" t="str">
        <f>IFERROR(__xludf.DUMMYFUNCTION("GOOGLETRANSLATE(D51)"),"masculino")</f>
        <v>masculino</v>
      </c>
      <c r="F51" s="3" t="s">
        <v>20</v>
      </c>
      <c r="G51" s="3" t="str">
        <f>IFERROR(__xludf.DUMMYFUNCTION("GOOGLETRANSLATE(F51)"),"Sí")</f>
        <v>Sí</v>
      </c>
      <c r="H51" s="3" t="s">
        <v>20</v>
      </c>
      <c r="I51" s="3" t="str">
        <f>IFERROR(__xludf.DUMMYFUNCTION("GOOGLETRANSLATE(H51)"),"Sí")</f>
        <v>Sí</v>
      </c>
      <c r="J51" s="3" t="s">
        <v>20</v>
      </c>
      <c r="K51" s="4" t="str">
        <f>IFERROR(__xludf.DUMMYFUNCTION("GOOGLETRANSLATE(J51)"),"Sí")</f>
        <v>Sí</v>
      </c>
      <c r="M51" s="3"/>
      <c r="O51" s="3"/>
      <c r="P51" s="3" t="s">
        <v>20</v>
      </c>
      <c r="Q51" s="3" t="str">
        <f>IFERROR(__xludf.DUMMYFUNCTION("GOOGLETRANSLATE(P51)"),"Sí")</f>
        <v>Sí</v>
      </c>
      <c r="R51" s="3" t="s">
        <v>24</v>
      </c>
      <c r="S51" s="3" t="str">
        <f>IFERROR(__xludf.DUMMYFUNCTION("GOOGLETRANSLATE(R51)"),"La ciudad vieja de Alepo")</f>
        <v>La ciudad vieja de Alepo</v>
      </c>
      <c r="T51" s="3" t="s">
        <v>20</v>
      </c>
      <c r="U51" s="3" t="str">
        <f>IFERROR(__xludf.DUMMYFUNCTION("GOOGLETRANSLATE(T51)"),"Sí")</f>
        <v>Sí</v>
      </c>
      <c r="V51" s="3" t="s">
        <v>25</v>
      </c>
      <c r="W51" s="3" t="str">
        <f>IFERROR(__xludf.DUMMYFUNCTION("GOOGLETRANSLATE(V51)"),"Ciudadela de Alepo")</f>
        <v>Ciudadela de Alepo</v>
      </c>
      <c r="X51" s="3" t="s">
        <v>20</v>
      </c>
      <c r="Y51" s="3" t="str">
        <f>IFERROR(__xludf.DUMMYFUNCTION("GOOGLETRANSLATE(X51)"),"Sí")</f>
        <v>Sí</v>
      </c>
      <c r="Z51" s="3" t="s">
        <v>42</v>
      </c>
      <c r="AA51" s="4" t="s">
        <v>43</v>
      </c>
      <c r="AB51" s="3" t="s">
        <v>20</v>
      </c>
      <c r="AC51" s="3" t="str">
        <f>IFERROR(__xludf.DUMMYFUNCTION("GOOGLETRANSLATE(AB51)"),"Sí")</f>
        <v>Sí</v>
      </c>
      <c r="AD51" s="3" t="s">
        <v>20</v>
      </c>
      <c r="AE51" s="6" t="str">
        <f>IFERROR(__xludf.DUMMYFUNCTION("GOOGLETRANSLATE(AD51)"),"Sí")</f>
        <v>Sí</v>
      </c>
      <c r="AH51" s="6" t="str">
        <f>IFERROR(__xludf.DUMMYFUNCTION("GOOGLETRANSLATE(AJ51)"),"El Ayuntamiento de Alepo debe restaurar todos los monumentos históricos para que aparezcan antes de la guerra")</f>
        <v>El Ayuntamiento de Alepo debe restaurar todos los monumentos históricos para que aparezcan antes de la guerra</v>
      </c>
      <c r="AJ51" s="3" t="s">
        <v>40</v>
      </c>
    </row>
    <row r="52">
      <c r="A52" s="2">
        <v>45137.56809342593</v>
      </c>
      <c r="B52" s="3" t="s">
        <v>38</v>
      </c>
      <c r="C52" s="3" t="str">
        <f>IFERROR(__xludf.DUMMYFUNCTION("GOOGLETRANSLATE(B52)"),"50 - 65 años")</f>
        <v>50 - 65 años</v>
      </c>
      <c r="D52" s="3" t="s">
        <v>19</v>
      </c>
      <c r="E52" s="3" t="str">
        <f>IFERROR(__xludf.DUMMYFUNCTION("GOOGLETRANSLATE(D52)"),"masculino")</f>
        <v>masculino</v>
      </c>
      <c r="F52" s="3" t="s">
        <v>20</v>
      </c>
      <c r="G52" s="3" t="str">
        <f>IFERROR(__xludf.DUMMYFUNCTION("GOOGLETRANSLATE(F52)"),"Sí")</f>
        <v>Sí</v>
      </c>
      <c r="H52" s="3" t="s">
        <v>20</v>
      </c>
      <c r="I52" s="3" t="str">
        <f>IFERROR(__xludf.DUMMYFUNCTION("GOOGLETRANSLATE(H52)"),"Sí")</f>
        <v>Sí</v>
      </c>
      <c r="J52" s="3" t="s">
        <v>20</v>
      </c>
      <c r="K52" s="4" t="str">
        <f>IFERROR(__xludf.DUMMYFUNCTION("GOOGLETRANSLATE(J52)"),"Sí")</f>
        <v>Sí</v>
      </c>
      <c r="M52" s="3"/>
      <c r="O52" s="3"/>
      <c r="P52" s="3" t="s">
        <v>20</v>
      </c>
      <c r="Q52" s="3" t="str">
        <f>IFERROR(__xludf.DUMMYFUNCTION("GOOGLETRANSLATE(P52)"),"Sí")</f>
        <v>Sí</v>
      </c>
      <c r="R52" s="3" t="s">
        <v>24</v>
      </c>
      <c r="S52" s="3" t="str">
        <f>IFERROR(__xludf.DUMMYFUNCTION("GOOGLETRANSLATE(R52)"),"La ciudad vieja de Alepo")</f>
        <v>La ciudad vieja de Alepo</v>
      </c>
      <c r="T52" s="3" t="s">
        <v>20</v>
      </c>
      <c r="U52" s="3" t="str">
        <f>IFERROR(__xludf.DUMMYFUNCTION("GOOGLETRANSLATE(T52)"),"Sí")</f>
        <v>Sí</v>
      </c>
      <c r="V52" s="3" t="s">
        <v>25</v>
      </c>
      <c r="W52" s="3" t="str">
        <f>IFERROR(__xludf.DUMMYFUNCTION("GOOGLETRANSLATE(V52)"),"Ciudadela de Alepo")</f>
        <v>Ciudadela de Alepo</v>
      </c>
      <c r="X52" s="3" t="s">
        <v>20</v>
      </c>
      <c r="Y52" s="3" t="str">
        <f>IFERROR(__xludf.DUMMYFUNCTION("GOOGLETRANSLATE(X52)"),"Sí")</f>
        <v>Sí</v>
      </c>
      <c r="Z52" s="3" t="s">
        <v>47</v>
      </c>
      <c r="AA52" s="3" t="str">
        <f>IFERROR(__xludf.DUMMYFUNCTION("GOOGLETRANSLATE(Z52)"),"La gran mezquita (dentro del castillo)")</f>
        <v>La gran mezquita (dentro del castillo)</v>
      </c>
      <c r="AB52" s="3" t="s">
        <v>20</v>
      </c>
      <c r="AC52" s="3" t="str">
        <f>IFERROR(__xludf.DUMMYFUNCTION("GOOGLETRANSLATE(AB52)"),"Sí")</f>
        <v>Sí</v>
      </c>
      <c r="AD52" s="3" t="s">
        <v>20</v>
      </c>
      <c r="AE52" s="6" t="str">
        <f>IFERROR(__xludf.DUMMYFUNCTION("GOOGLETRANSLATE(AD52)"),"Sí")</f>
        <v>Sí</v>
      </c>
      <c r="AH52" s="6" t="str">
        <f>IFERROR(__xludf.DUMMYFUNCTION("GOOGLETRANSLATE(AJ52)"),"El Ayuntamiento de Alepo debe restaurar todos los monumentos históricos para que aparezcan antes de la guerra")</f>
        <v>El Ayuntamiento de Alepo debe restaurar todos los monumentos históricos para que aparezcan antes de la guerra</v>
      </c>
      <c r="AJ52" s="3" t="s">
        <v>40</v>
      </c>
    </row>
    <row r="53">
      <c r="A53" s="2">
        <v>45137.636155879634</v>
      </c>
      <c r="B53" s="3" t="s">
        <v>38</v>
      </c>
      <c r="C53" s="3" t="str">
        <f>IFERROR(__xludf.DUMMYFUNCTION("GOOGLETRANSLATE(B53)"),"50 - 65 años")</f>
        <v>50 - 65 años</v>
      </c>
      <c r="D53" s="3" t="s">
        <v>19</v>
      </c>
      <c r="E53" s="3" t="str">
        <f>IFERROR(__xludf.DUMMYFUNCTION("GOOGLETRANSLATE(D53)"),"masculino")</f>
        <v>masculino</v>
      </c>
      <c r="F53" s="3" t="s">
        <v>20</v>
      </c>
      <c r="G53" s="3" t="str">
        <f>IFERROR(__xludf.DUMMYFUNCTION("GOOGLETRANSLATE(F53)"),"Sí")</f>
        <v>Sí</v>
      </c>
      <c r="H53" s="3" t="s">
        <v>20</v>
      </c>
      <c r="I53" s="3" t="str">
        <f>IFERROR(__xludf.DUMMYFUNCTION("GOOGLETRANSLATE(H53)"),"Sí")</f>
        <v>Sí</v>
      </c>
      <c r="J53" s="3" t="s">
        <v>21</v>
      </c>
      <c r="K53" s="4" t="str">
        <f>IFERROR(__xludf.DUMMYFUNCTION("GOOGLETRANSLATE(J53)"),"No")</f>
        <v>No</v>
      </c>
      <c r="L53" s="3" t="s">
        <v>22</v>
      </c>
      <c r="M53" s="3" t="str">
        <f>IFERROR(__xludf.DUMMYFUNCTION("GOOGLETRANSLATE(L53)"),"Europa")</f>
        <v>Europa</v>
      </c>
      <c r="N53" s="3" t="s">
        <v>23</v>
      </c>
      <c r="O53" s="3" t="str">
        <f>IFERROR(__xludf.DUMMYFUNCTION("GOOGLETRANSLATE(N53)"),"ciudadano")</f>
        <v>ciudadano</v>
      </c>
      <c r="P53" s="3" t="s">
        <v>20</v>
      </c>
      <c r="Q53" s="3" t="str">
        <f>IFERROR(__xludf.DUMMYFUNCTION("GOOGLETRANSLATE(P53)"),"Sí")</f>
        <v>Sí</v>
      </c>
      <c r="R53" s="3" t="s">
        <v>72</v>
      </c>
      <c r="S53" s="4" t="s">
        <v>73</v>
      </c>
      <c r="T53" s="3" t="s">
        <v>21</v>
      </c>
      <c r="U53" s="3" t="str">
        <f>IFERROR(__xludf.DUMMYFUNCTION("GOOGLETRANSLATE(T53)"),"No")</f>
        <v>No</v>
      </c>
      <c r="V53" s="3" t="s">
        <v>49</v>
      </c>
      <c r="W53" s="3" t="str">
        <f>IFERROR(__xludf.DUMMYFUNCTION("GOOGLETRANSLATE(V53)"),"Mercado de la ciudad")</f>
        <v>Mercado de la ciudad</v>
      </c>
      <c r="X53" s="3" t="s">
        <v>20</v>
      </c>
      <c r="Y53" s="3" t="str">
        <f>IFERROR(__xludf.DUMMYFUNCTION("GOOGLETRANSLATE(X53)"),"Sí")</f>
        <v>Sí</v>
      </c>
      <c r="Z53" s="3" t="s">
        <v>42</v>
      </c>
      <c r="AA53" s="4" t="s">
        <v>43</v>
      </c>
      <c r="AB53" s="3" t="s">
        <v>20</v>
      </c>
      <c r="AC53" s="3" t="str">
        <f>IFERROR(__xludf.DUMMYFUNCTION("GOOGLETRANSLATE(AB53)"),"Sí")</f>
        <v>Sí</v>
      </c>
      <c r="AD53" s="3" t="s">
        <v>20</v>
      </c>
      <c r="AE53" s="6" t="str">
        <f>IFERROR(__xludf.DUMMYFUNCTION("GOOGLETRANSLATE(AD53)"),"Sí")</f>
        <v>Sí</v>
      </c>
      <c r="AH53" s="6" t="str">
        <f>IFERROR(__xludf.DUMMYFUNCTION("GOOGLETRANSLATE(AJ53)"),"El Ayuntamiento de Alepo debe restaurar todos los monumentos históricos para que se vean similar a lo que era antes de la guerra con algunas actualizaciones")</f>
        <v>El Ayuntamiento de Alepo debe restaurar todos los monumentos históricos para que se vean similar a lo que era antes de la guerra con algunas actualizaciones</v>
      </c>
      <c r="AJ53" s="3" t="s">
        <v>45</v>
      </c>
    </row>
    <row r="54">
      <c r="A54" s="2">
        <v>45138.24051122685</v>
      </c>
      <c r="B54" s="3" t="s">
        <v>18</v>
      </c>
      <c r="C54" s="3" t="str">
        <f>IFERROR(__xludf.DUMMYFUNCTION("GOOGLETRANSLATE(B54)"),"18 - 33 años")</f>
        <v>18 - 33 años</v>
      </c>
      <c r="D54" s="3" t="s">
        <v>35</v>
      </c>
      <c r="E54" s="3" t="str">
        <f>IFERROR(__xludf.DUMMYFUNCTION("GOOGLETRANSLATE(D54)"),"femenino")</f>
        <v>femenino</v>
      </c>
      <c r="F54" s="3" t="s">
        <v>20</v>
      </c>
      <c r="G54" s="3" t="str">
        <f>IFERROR(__xludf.DUMMYFUNCTION("GOOGLETRANSLATE(F54)"),"Sí")</f>
        <v>Sí</v>
      </c>
      <c r="H54" s="3" t="s">
        <v>20</v>
      </c>
      <c r="I54" s="3" t="str">
        <f>IFERROR(__xludf.DUMMYFUNCTION("GOOGLETRANSLATE(H54)"),"Sí")</f>
        <v>Sí</v>
      </c>
      <c r="J54" s="3" t="s">
        <v>20</v>
      </c>
      <c r="K54" s="4" t="str">
        <f>IFERROR(__xludf.DUMMYFUNCTION("GOOGLETRANSLATE(J54)"),"Sí")</f>
        <v>Sí</v>
      </c>
      <c r="M54" s="3"/>
      <c r="O54" s="3"/>
      <c r="P54" s="3" t="s">
        <v>20</v>
      </c>
      <c r="Q54" s="3" t="str">
        <f>IFERROR(__xludf.DUMMYFUNCTION("GOOGLETRANSLATE(P54)"),"Sí")</f>
        <v>Sí</v>
      </c>
      <c r="R54" s="3" t="s">
        <v>74</v>
      </c>
      <c r="S54" s="3" t="str">
        <f>IFERROR(__xludf.DUMMYFUNCTION("GOOGLETRANSLATE(R54)"),"Las ciudades olvidadas en el norte de Siria")</f>
        <v>Las ciudades olvidadas en el norte de Siria</v>
      </c>
      <c r="T54" s="3" t="s">
        <v>21</v>
      </c>
      <c r="U54" s="3" t="str">
        <f>IFERROR(__xludf.DUMMYFUNCTION("GOOGLETRANSLATE(T54)"),"No")</f>
        <v>No</v>
      </c>
      <c r="V54" s="3" t="s">
        <v>49</v>
      </c>
      <c r="W54" s="3" t="str">
        <f>IFERROR(__xludf.DUMMYFUNCTION("GOOGLETRANSLATE(V54)"),"Mercado de la ciudad")</f>
        <v>Mercado de la ciudad</v>
      </c>
      <c r="X54" s="3" t="s">
        <v>21</v>
      </c>
      <c r="Y54" s="3" t="str">
        <f>IFERROR(__xludf.DUMMYFUNCTION("GOOGLETRANSLATE(X54)"),"No")</f>
        <v>No</v>
      </c>
      <c r="Z54" s="3" t="s">
        <v>50</v>
      </c>
      <c r="AA54" s="3" t="str">
        <f>IFERROR(__xludf.DUMMYFUNCTION("GOOGLETRANSLATE(Z54)"),"La puerta principal y el puente")</f>
        <v>La puerta principal y el puente</v>
      </c>
      <c r="AB54" s="3" t="s">
        <v>20</v>
      </c>
      <c r="AC54" s="3" t="str">
        <f>IFERROR(__xludf.DUMMYFUNCTION("GOOGLETRANSLATE(AB54)"),"Sí")</f>
        <v>Sí</v>
      </c>
      <c r="AD54" s="3" t="s">
        <v>21</v>
      </c>
      <c r="AE54" s="6" t="str">
        <f>IFERROR(__xludf.DUMMYFUNCTION("GOOGLETRANSLATE(AD54)"),"No")</f>
        <v>No</v>
      </c>
      <c r="AF54" s="3" t="s">
        <v>75</v>
      </c>
      <c r="AG54" s="5" t="s">
        <v>76</v>
      </c>
      <c r="AH54" s="6" t="str">
        <f>IFERROR(__xludf.DUMMYFUNCTION("GOOGLETRANSLATE(AJ54)"),"El Ayuntamiento de Alepo debe restaurar todos los monumentos históricos para que aparezcan antes de la guerra")</f>
        <v>El Ayuntamiento de Alepo debe restaurar todos los monumentos históricos para que aparezcan antes de la guerra</v>
      </c>
      <c r="AJ54" s="3" t="s">
        <v>40</v>
      </c>
    </row>
    <row r="55">
      <c r="A55" s="2">
        <v>45138.26457318287</v>
      </c>
      <c r="B55" s="3" t="s">
        <v>38</v>
      </c>
      <c r="C55" s="3" t="str">
        <f>IFERROR(__xludf.DUMMYFUNCTION("GOOGLETRANSLATE(B55)"),"50 - 65 años")</f>
        <v>50 - 65 años</v>
      </c>
      <c r="D55" s="3" t="s">
        <v>35</v>
      </c>
      <c r="E55" s="3" t="str">
        <f>IFERROR(__xludf.DUMMYFUNCTION("GOOGLETRANSLATE(D55)"),"femenino")</f>
        <v>femenino</v>
      </c>
      <c r="F55" s="3" t="s">
        <v>20</v>
      </c>
      <c r="G55" s="3" t="str">
        <f>IFERROR(__xludf.DUMMYFUNCTION("GOOGLETRANSLATE(F55)"),"Sí")</f>
        <v>Sí</v>
      </c>
      <c r="H55" s="3" t="s">
        <v>20</v>
      </c>
      <c r="I55" s="3" t="str">
        <f>IFERROR(__xludf.DUMMYFUNCTION("GOOGLETRANSLATE(H55)"),"Sí")</f>
        <v>Sí</v>
      </c>
      <c r="J55" s="3" t="s">
        <v>20</v>
      </c>
      <c r="K55" s="4" t="str">
        <f>IFERROR(__xludf.DUMMYFUNCTION("GOOGLETRANSLATE(J55)"),"Sí")</f>
        <v>Sí</v>
      </c>
      <c r="M55" s="3"/>
      <c r="O55" s="3"/>
      <c r="P55" s="3" t="s">
        <v>20</v>
      </c>
      <c r="Q55" s="3" t="str">
        <f>IFERROR(__xludf.DUMMYFUNCTION("GOOGLETRANSLATE(P55)"),"Sí")</f>
        <v>Sí</v>
      </c>
      <c r="R55" s="3" t="s">
        <v>46</v>
      </c>
      <c r="S55" s="3" t="str">
        <f>IFERROR(__xludf.DUMMYFUNCTION("GOOGLETRANSLATE(R55)"),"La antigua ciudad de Damasco")</f>
        <v>La antigua ciudad de Damasco</v>
      </c>
      <c r="T55" s="3" t="s">
        <v>21</v>
      </c>
      <c r="U55" s="3" t="str">
        <f>IFERROR(__xludf.DUMMYFUNCTION("GOOGLETRANSLATE(T55)"),"No")</f>
        <v>No</v>
      </c>
      <c r="V55" s="3" t="s">
        <v>49</v>
      </c>
      <c r="W55" s="3" t="str">
        <f>IFERROR(__xludf.DUMMYFUNCTION("GOOGLETRANSLATE(V55)"),"Mercado de la ciudad")</f>
        <v>Mercado de la ciudad</v>
      </c>
      <c r="X55" s="3" t="s">
        <v>21</v>
      </c>
      <c r="Y55" s="3" t="str">
        <f>IFERROR(__xludf.DUMMYFUNCTION("GOOGLETRANSLATE(X55)"),"No")</f>
        <v>No</v>
      </c>
      <c r="Z55" s="3" t="s">
        <v>26</v>
      </c>
      <c r="AA55" s="5" t="s">
        <v>27</v>
      </c>
      <c r="AB55" s="3" t="s">
        <v>20</v>
      </c>
      <c r="AC55" s="3" t="str">
        <f>IFERROR(__xludf.DUMMYFUNCTION("GOOGLETRANSLATE(AB55)"),"Sí")</f>
        <v>Sí</v>
      </c>
      <c r="AD55" s="3" t="s">
        <v>20</v>
      </c>
      <c r="AE55" s="6" t="str">
        <f>IFERROR(__xludf.DUMMYFUNCTION("GOOGLETRANSLATE(AD55)"),"Sí")</f>
        <v>Sí</v>
      </c>
      <c r="AH55" s="6" t="str">
        <f>IFERROR(__xludf.DUMMYFUNCTION("GOOGLETRANSLATE(AJ55)"),"El Ayuntamiento de Alepo debe restaurar todos los monumentos históricos para que aparezcan antes de la guerra")</f>
        <v>El Ayuntamiento de Alepo debe restaurar todos los monumentos históricos para que aparezcan antes de la guerra</v>
      </c>
      <c r="AJ55" s="3" t="s">
        <v>40</v>
      </c>
    </row>
    <row r="56">
      <c r="A56" s="2">
        <v>45138.713114791666</v>
      </c>
      <c r="B56" s="3" t="s">
        <v>18</v>
      </c>
      <c r="C56" s="3" t="str">
        <f>IFERROR(__xludf.DUMMYFUNCTION("GOOGLETRANSLATE(B56)"),"18 - 33 años")</f>
        <v>18 - 33 años</v>
      </c>
      <c r="D56" s="3" t="s">
        <v>19</v>
      </c>
      <c r="E56" s="3" t="str">
        <f>IFERROR(__xludf.DUMMYFUNCTION("GOOGLETRANSLATE(D56)"),"masculino")</f>
        <v>masculino</v>
      </c>
      <c r="F56" s="3" t="s">
        <v>20</v>
      </c>
      <c r="G56" s="3" t="str">
        <f>IFERROR(__xludf.DUMMYFUNCTION("GOOGLETRANSLATE(F56)"),"Sí")</f>
        <v>Sí</v>
      </c>
      <c r="H56" s="3" t="s">
        <v>20</v>
      </c>
      <c r="I56" s="3" t="str">
        <f>IFERROR(__xludf.DUMMYFUNCTION("GOOGLETRANSLATE(H56)"),"Sí")</f>
        <v>Sí</v>
      </c>
      <c r="J56" s="3" t="s">
        <v>20</v>
      </c>
      <c r="K56" s="4" t="str">
        <f>IFERROR(__xludf.DUMMYFUNCTION("GOOGLETRANSLATE(J56)"),"Sí")</f>
        <v>Sí</v>
      </c>
      <c r="M56" s="3"/>
      <c r="O56" s="3"/>
      <c r="P56" s="3" t="s">
        <v>20</v>
      </c>
      <c r="Q56" s="3" t="str">
        <f>IFERROR(__xludf.DUMMYFUNCTION("GOOGLETRANSLATE(P56)"),"Sí")</f>
        <v>Sí</v>
      </c>
      <c r="R56" s="3" t="s">
        <v>74</v>
      </c>
      <c r="S56" s="3" t="str">
        <f>IFERROR(__xludf.DUMMYFUNCTION("GOOGLETRANSLATE(R56)"),"Las ciudades olvidadas en el norte de Siria")</f>
        <v>Las ciudades olvidadas en el norte de Siria</v>
      </c>
      <c r="T56" s="3" t="s">
        <v>21</v>
      </c>
      <c r="U56" s="3" t="str">
        <f>IFERROR(__xludf.DUMMYFUNCTION("GOOGLETRANSLATE(T56)"),"No")</f>
        <v>No</v>
      </c>
      <c r="V56" s="3" t="s">
        <v>63</v>
      </c>
      <c r="W56" s="4" t="s">
        <v>64</v>
      </c>
      <c r="X56" s="3" t="s">
        <v>20</v>
      </c>
      <c r="Y56" s="3" t="str">
        <f>IFERROR(__xludf.DUMMYFUNCTION("GOOGLETRANSLATE(X56)"),"Sí")</f>
        <v>Sí</v>
      </c>
      <c r="Z56" s="3" t="s">
        <v>50</v>
      </c>
      <c r="AA56" s="3" t="str">
        <f>IFERROR(__xludf.DUMMYFUNCTION("GOOGLETRANSLATE(Z56)"),"La puerta principal y el puente")</f>
        <v>La puerta principal y el puente</v>
      </c>
      <c r="AB56" s="3" t="s">
        <v>20</v>
      </c>
      <c r="AC56" s="3" t="str">
        <f>IFERROR(__xludf.DUMMYFUNCTION("GOOGLETRANSLATE(AB56)"),"Sí")</f>
        <v>Sí</v>
      </c>
      <c r="AD56" s="3" t="s">
        <v>20</v>
      </c>
      <c r="AE56" s="6" t="str">
        <f>IFERROR(__xludf.DUMMYFUNCTION("GOOGLETRANSLATE(AD56)"),"Sí")</f>
        <v>Sí</v>
      </c>
      <c r="AH56" s="6" t="str">
        <f>IFERROR(__xludf.DUMMYFUNCTION("GOOGLETRANSLATE(AJ56)"),"El Ayuntamiento de Alepo debe restaurar todos los monumentos históricos con muchas actualizaciones que aparecen Alepo es una ciudad moderna")</f>
        <v>El Ayuntamiento de Alepo debe restaurar todos los monumentos históricos con muchas actualizaciones que aparecen Alepo es una ciudad moderna</v>
      </c>
      <c r="AJ56" s="3" t="s">
        <v>28</v>
      </c>
    </row>
    <row r="57">
      <c r="A57" s="2">
        <v>45139.073268576394</v>
      </c>
      <c r="B57" s="3" t="s">
        <v>18</v>
      </c>
      <c r="C57" s="3" t="str">
        <f>IFERROR(__xludf.DUMMYFUNCTION("GOOGLETRANSLATE(B57)"),"18 - 33 años")</f>
        <v>18 - 33 años</v>
      </c>
      <c r="D57" s="3" t="s">
        <v>19</v>
      </c>
      <c r="E57" s="3" t="str">
        <f>IFERROR(__xludf.DUMMYFUNCTION("GOOGLETRANSLATE(D57)"),"masculino")</f>
        <v>masculino</v>
      </c>
      <c r="F57" s="3" t="s">
        <v>20</v>
      </c>
      <c r="G57" s="3" t="str">
        <f>IFERROR(__xludf.DUMMYFUNCTION("GOOGLETRANSLATE(F57)"),"Sí")</f>
        <v>Sí</v>
      </c>
      <c r="H57" s="3" t="s">
        <v>20</v>
      </c>
      <c r="I57" s="3" t="str">
        <f>IFERROR(__xludf.DUMMYFUNCTION("GOOGLETRANSLATE(H57)"),"Sí")</f>
        <v>Sí</v>
      </c>
      <c r="J57" s="3" t="s">
        <v>21</v>
      </c>
      <c r="K57" s="4" t="str">
        <f>IFERROR(__xludf.DUMMYFUNCTION("GOOGLETRANSLATE(J57)"),"No")</f>
        <v>No</v>
      </c>
      <c r="L57" s="3" t="s">
        <v>22</v>
      </c>
      <c r="M57" s="3" t="str">
        <f>IFERROR(__xludf.DUMMYFUNCTION("GOOGLETRANSLATE(L57)"),"Europa")</f>
        <v>Europa</v>
      </c>
      <c r="N57" s="3" t="s">
        <v>23</v>
      </c>
      <c r="O57" s="3" t="str">
        <f>IFERROR(__xludf.DUMMYFUNCTION("GOOGLETRANSLATE(N57)"),"ciudadano")</f>
        <v>ciudadano</v>
      </c>
      <c r="P57" s="3" t="s">
        <v>20</v>
      </c>
      <c r="Q57" s="3" t="str">
        <f>IFERROR(__xludf.DUMMYFUNCTION("GOOGLETRANSLATE(P57)"),"Sí")</f>
        <v>Sí</v>
      </c>
      <c r="R57" s="3" t="s">
        <v>52</v>
      </c>
      <c r="S57" s="3" t="str">
        <f>IFERROR(__xludf.DUMMYFUNCTION("GOOGLETRANSLATE(R57)"),"Castillo de Salah al -Din/ Castillo Al -Hosn")</f>
        <v>Castillo de Salah al -Din/ Castillo Al -Hosn</v>
      </c>
      <c r="T57" s="3" t="s">
        <v>20</v>
      </c>
      <c r="U57" s="3" t="str">
        <f>IFERROR(__xludf.DUMMYFUNCTION("GOOGLETRANSLATE(T57)"),"Sí")</f>
        <v>Sí</v>
      </c>
      <c r="V57" s="3" t="s">
        <v>77</v>
      </c>
      <c r="W57" s="3" t="str">
        <f>IFERROR(__xludf.DUMMYFUNCTION("GOOGLETRANSLATE(V57)"),"La puerta de Antioquía")</f>
        <v>La puerta de Antioquía</v>
      </c>
      <c r="X57" s="3" t="s">
        <v>20</v>
      </c>
      <c r="Y57" s="3" t="str">
        <f>IFERROR(__xludf.DUMMYFUNCTION("GOOGLETRANSLATE(X57)"),"Sí")</f>
        <v>Sí</v>
      </c>
      <c r="Z57" s="3" t="s">
        <v>50</v>
      </c>
      <c r="AA57" s="3" t="str">
        <f>IFERROR(__xludf.DUMMYFUNCTION("GOOGLETRANSLATE(Z57)"),"La puerta principal y el puente")</f>
        <v>La puerta principal y el puente</v>
      </c>
      <c r="AB57" s="3" t="s">
        <v>20</v>
      </c>
      <c r="AC57" s="3" t="str">
        <f>IFERROR(__xludf.DUMMYFUNCTION("GOOGLETRANSLATE(AB57)"),"Sí")</f>
        <v>Sí</v>
      </c>
      <c r="AD57" s="3" t="s">
        <v>21</v>
      </c>
      <c r="AE57" s="6" t="str">
        <f>IFERROR(__xludf.DUMMYFUNCTION("GOOGLETRANSLATE(AD57)"),"No")</f>
        <v>No</v>
      </c>
      <c r="AF57" s="3" t="s">
        <v>78</v>
      </c>
      <c r="AH57" s="6" t="str">
        <f>IFERROR(__xludf.DUMMYFUNCTION("GOOGLETRANSLATE(AJ57)"),"La ciudad de Alepo necesita ser reconstruida como una ciudad moderna, independientemente de lo que fuera antes de la guerra.")</f>
        <v>La ciudad de Alepo necesita ser reconstruida como una ciudad moderna, independientemente de lo que fuera antes de la guerra.</v>
      </c>
      <c r="AJ57" s="3" t="s">
        <v>34</v>
      </c>
    </row>
    <row r="58">
      <c r="A58" s="2">
        <v>45139.18680581018</v>
      </c>
      <c r="B58" s="3" t="s">
        <v>18</v>
      </c>
      <c r="C58" s="3" t="str">
        <f>IFERROR(__xludf.DUMMYFUNCTION("GOOGLETRANSLATE(B58)"),"18 - 33 años")</f>
        <v>18 - 33 años</v>
      </c>
      <c r="D58" s="3" t="s">
        <v>19</v>
      </c>
      <c r="E58" s="3" t="str">
        <f>IFERROR(__xludf.DUMMYFUNCTION("GOOGLETRANSLATE(D58)"),"masculino")</f>
        <v>masculino</v>
      </c>
      <c r="F58" s="3" t="s">
        <v>20</v>
      </c>
      <c r="G58" s="3" t="str">
        <f>IFERROR(__xludf.DUMMYFUNCTION("GOOGLETRANSLATE(F58)"),"Sí")</f>
        <v>Sí</v>
      </c>
      <c r="H58" s="3" t="s">
        <v>20</v>
      </c>
      <c r="I58" s="3" t="str">
        <f>IFERROR(__xludf.DUMMYFUNCTION("GOOGLETRANSLATE(H58)"),"Sí")</f>
        <v>Sí</v>
      </c>
      <c r="J58" s="3" t="s">
        <v>20</v>
      </c>
      <c r="K58" s="4" t="str">
        <f>IFERROR(__xludf.DUMMYFUNCTION("GOOGLETRANSLATE(J58)"),"Sí")</f>
        <v>Sí</v>
      </c>
      <c r="M58" s="3"/>
      <c r="O58" s="3"/>
      <c r="P58" s="3" t="s">
        <v>20</v>
      </c>
      <c r="Q58" s="3" t="str">
        <f>IFERROR(__xludf.DUMMYFUNCTION("GOOGLETRANSLATE(P58)"),"Sí")</f>
        <v>Sí</v>
      </c>
      <c r="R58" s="3" t="s">
        <v>39</v>
      </c>
      <c r="S58" s="3" t="str">
        <f>IFERROR(__xludf.DUMMYFUNCTION("GOOGLETRANSLATE(R58)"),"Las ciudades olvidadas en el norte de Siria")</f>
        <v>Las ciudades olvidadas en el norte de Siria</v>
      </c>
      <c r="T58" s="3" t="s">
        <v>21</v>
      </c>
      <c r="U58" s="3" t="str">
        <f>IFERROR(__xludf.DUMMYFUNCTION("GOOGLETRANSLATE(T58)"),"No")</f>
        <v>No</v>
      </c>
      <c r="V58" s="3" t="s">
        <v>25</v>
      </c>
      <c r="W58" s="3" t="str">
        <f>IFERROR(__xludf.DUMMYFUNCTION("GOOGLETRANSLATE(V58)"),"Ciudadela de Alepo")</f>
        <v>Ciudadela de Alepo</v>
      </c>
      <c r="X58" s="3" t="s">
        <v>21</v>
      </c>
      <c r="Y58" s="3" t="str">
        <f>IFERROR(__xludf.DUMMYFUNCTION("GOOGLETRANSLATE(X58)"),"No")</f>
        <v>No</v>
      </c>
      <c r="Z58" s="3" t="s">
        <v>42</v>
      </c>
      <c r="AA58" s="4" t="s">
        <v>43</v>
      </c>
      <c r="AB58" s="3" t="s">
        <v>20</v>
      </c>
      <c r="AC58" s="3" t="str">
        <f>IFERROR(__xludf.DUMMYFUNCTION("GOOGLETRANSLATE(AB58)"),"Sí")</f>
        <v>Sí</v>
      </c>
      <c r="AD58" s="3" t="s">
        <v>20</v>
      </c>
      <c r="AE58" s="6" t="str">
        <f>IFERROR(__xludf.DUMMYFUNCTION("GOOGLETRANSLATE(AD58)"),"Sí")</f>
        <v>Sí</v>
      </c>
      <c r="AH58" s="6" t="str">
        <f>IFERROR(__xludf.DUMMYFUNCTION("GOOGLETRANSLATE(AJ58)"),"El Ayuntamiento de Alepo debe restaurar todos los monumentos históricos con muchas actualizaciones que aparecen Alepo es una ciudad moderna")</f>
        <v>El Ayuntamiento de Alepo debe restaurar todos los monumentos históricos con muchas actualizaciones que aparecen Alepo es una ciudad moderna</v>
      </c>
      <c r="AJ58" s="3" t="s">
        <v>28</v>
      </c>
    </row>
    <row r="59">
      <c r="A59" s="2">
        <v>45139.18714100694</v>
      </c>
      <c r="B59" s="3" t="s">
        <v>38</v>
      </c>
      <c r="C59" s="3" t="str">
        <f>IFERROR(__xludf.DUMMYFUNCTION("GOOGLETRANSLATE(B59)"),"50 - 65 años")</f>
        <v>50 - 65 años</v>
      </c>
      <c r="D59" s="3" t="s">
        <v>19</v>
      </c>
      <c r="E59" s="3" t="str">
        <f>IFERROR(__xludf.DUMMYFUNCTION("GOOGLETRANSLATE(D59)"),"masculino")</f>
        <v>masculino</v>
      </c>
      <c r="F59" s="3" t="s">
        <v>20</v>
      </c>
      <c r="G59" s="3" t="str">
        <f>IFERROR(__xludf.DUMMYFUNCTION("GOOGLETRANSLATE(F59)"),"Sí")</f>
        <v>Sí</v>
      </c>
      <c r="H59" s="3" t="s">
        <v>20</v>
      </c>
      <c r="I59" s="3" t="str">
        <f>IFERROR(__xludf.DUMMYFUNCTION("GOOGLETRANSLATE(H59)"),"Sí")</f>
        <v>Sí</v>
      </c>
      <c r="J59" s="3" t="s">
        <v>20</v>
      </c>
      <c r="K59" s="4" t="str">
        <f>IFERROR(__xludf.DUMMYFUNCTION("GOOGLETRANSLATE(J59)"),"Sí")</f>
        <v>Sí</v>
      </c>
      <c r="M59" s="3"/>
      <c r="O59" s="3"/>
      <c r="P59" s="3" t="s">
        <v>20</v>
      </c>
      <c r="Q59" s="3" t="str">
        <f>IFERROR(__xludf.DUMMYFUNCTION("GOOGLETRANSLATE(P59)"),"Sí")</f>
        <v>Sí</v>
      </c>
      <c r="R59" s="3" t="s">
        <v>24</v>
      </c>
      <c r="S59" s="3" t="str">
        <f>IFERROR(__xludf.DUMMYFUNCTION("GOOGLETRANSLATE(R59)"),"La ciudad vieja de Alepo")</f>
        <v>La ciudad vieja de Alepo</v>
      </c>
      <c r="T59" s="3" t="s">
        <v>20</v>
      </c>
      <c r="U59" s="3" t="str">
        <f>IFERROR(__xludf.DUMMYFUNCTION("GOOGLETRANSLATE(T59)"),"Sí")</f>
        <v>Sí</v>
      </c>
      <c r="V59" s="3" t="s">
        <v>49</v>
      </c>
      <c r="W59" s="3" t="str">
        <f>IFERROR(__xludf.DUMMYFUNCTION("GOOGLETRANSLATE(V59)"),"Mercado de la ciudad")</f>
        <v>Mercado de la ciudad</v>
      </c>
      <c r="X59" s="3" t="s">
        <v>20</v>
      </c>
      <c r="Y59" s="3" t="str">
        <f>IFERROR(__xludf.DUMMYFUNCTION("GOOGLETRANSLATE(X59)"),"Sí")</f>
        <v>Sí</v>
      </c>
      <c r="Z59" s="3" t="s">
        <v>65</v>
      </c>
      <c r="AA59" s="3" t="str">
        <f>IFERROR(__xludf.DUMMYFUNCTION("GOOGLETRANSLATE(Z59)"),"Palacio de tawashi")</f>
        <v>Palacio de tawashi</v>
      </c>
      <c r="AB59" s="3" t="s">
        <v>20</v>
      </c>
      <c r="AC59" s="3" t="str">
        <f>IFERROR(__xludf.DUMMYFUNCTION("GOOGLETRANSLATE(AB59)"),"Sí")</f>
        <v>Sí</v>
      </c>
      <c r="AD59" s="3" t="s">
        <v>20</v>
      </c>
      <c r="AE59" s="6" t="str">
        <f>IFERROR(__xludf.DUMMYFUNCTION("GOOGLETRANSLATE(AD59)"),"Sí")</f>
        <v>Sí</v>
      </c>
      <c r="AH59" s="6" t="str">
        <f>IFERROR(__xludf.DUMMYFUNCTION("GOOGLETRANSLATE(AJ59)"),"El Ayuntamiento de Alepo debe restaurar todos los monumentos históricos para que aparezcan antes de la guerra")</f>
        <v>El Ayuntamiento de Alepo debe restaurar todos los monumentos históricos para que aparezcan antes de la guerra</v>
      </c>
      <c r="AJ59" s="3" t="s">
        <v>40</v>
      </c>
    </row>
    <row r="60">
      <c r="A60" s="2">
        <v>45139.18892045139</v>
      </c>
      <c r="B60" s="3" t="s">
        <v>18</v>
      </c>
      <c r="C60" s="3" t="str">
        <f>IFERROR(__xludf.DUMMYFUNCTION("GOOGLETRANSLATE(B60)"),"18 - 33 años")</f>
        <v>18 - 33 años</v>
      </c>
      <c r="D60" s="3" t="s">
        <v>19</v>
      </c>
      <c r="E60" s="3" t="str">
        <f>IFERROR(__xludf.DUMMYFUNCTION("GOOGLETRANSLATE(D60)"),"masculino")</f>
        <v>masculino</v>
      </c>
      <c r="F60" s="3" t="s">
        <v>20</v>
      </c>
      <c r="G60" s="3" t="str">
        <f>IFERROR(__xludf.DUMMYFUNCTION("GOOGLETRANSLATE(F60)"),"Sí")</f>
        <v>Sí</v>
      </c>
      <c r="H60" s="3" t="s">
        <v>20</v>
      </c>
      <c r="I60" s="3" t="str">
        <f>IFERROR(__xludf.DUMMYFUNCTION("GOOGLETRANSLATE(H60)"),"Sí")</f>
        <v>Sí</v>
      </c>
      <c r="J60" s="3" t="s">
        <v>20</v>
      </c>
      <c r="K60" s="4" t="str">
        <f>IFERROR(__xludf.DUMMYFUNCTION("GOOGLETRANSLATE(J60)"),"Sí")</f>
        <v>Sí</v>
      </c>
      <c r="M60" s="3"/>
      <c r="O60" s="3"/>
      <c r="P60" s="3" t="s">
        <v>20</v>
      </c>
      <c r="Q60" s="3" t="str">
        <f>IFERROR(__xludf.DUMMYFUNCTION("GOOGLETRANSLATE(P60)"),"Sí")</f>
        <v>Sí</v>
      </c>
      <c r="R60" s="3" t="s">
        <v>24</v>
      </c>
      <c r="S60" s="3" t="str">
        <f>IFERROR(__xludf.DUMMYFUNCTION("GOOGLETRANSLATE(R60)"),"La ciudad vieja de Alepo")</f>
        <v>La ciudad vieja de Alepo</v>
      </c>
      <c r="T60" s="3" t="s">
        <v>20</v>
      </c>
      <c r="U60" s="3" t="str">
        <f>IFERROR(__xludf.DUMMYFUNCTION("GOOGLETRANSLATE(T60)"),"Sí")</f>
        <v>Sí</v>
      </c>
      <c r="V60" s="3" t="s">
        <v>70</v>
      </c>
      <c r="W60" s="4" t="s">
        <v>71</v>
      </c>
      <c r="X60" s="3" t="s">
        <v>20</v>
      </c>
      <c r="Y60" s="3" t="str">
        <f>IFERROR(__xludf.DUMMYFUNCTION("GOOGLETRANSLATE(X60)"),"Sí")</f>
        <v>Sí</v>
      </c>
      <c r="Z60" s="3" t="s">
        <v>26</v>
      </c>
      <c r="AA60" s="5" t="s">
        <v>27</v>
      </c>
      <c r="AB60" s="3" t="s">
        <v>20</v>
      </c>
      <c r="AC60" s="3" t="str">
        <f>IFERROR(__xludf.DUMMYFUNCTION("GOOGLETRANSLATE(AB60)"),"Sí")</f>
        <v>Sí</v>
      </c>
      <c r="AD60" s="3" t="s">
        <v>20</v>
      </c>
      <c r="AE60" s="6" t="str">
        <f>IFERROR(__xludf.DUMMYFUNCTION("GOOGLETRANSLATE(AD60)"),"Sí")</f>
        <v>Sí</v>
      </c>
      <c r="AH60" s="6" t="str">
        <f>IFERROR(__xludf.DUMMYFUNCTION("GOOGLETRANSLATE(AJ60)"),"El Ayuntamiento de Alepo debe restaurar todos los monumentos históricos para que aparezcan antes de la guerra")</f>
        <v>El Ayuntamiento de Alepo debe restaurar todos los monumentos históricos para que aparezcan antes de la guerra</v>
      </c>
      <c r="AJ60" s="3" t="s">
        <v>40</v>
      </c>
    </row>
    <row r="61">
      <c r="A61" s="2">
        <v>45139.189739560185</v>
      </c>
      <c r="B61" s="3" t="s">
        <v>18</v>
      </c>
      <c r="C61" s="3" t="str">
        <f>IFERROR(__xludf.DUMMYFUNCTION("GOOGLETRANSLATE(B61)"),"18 - 33 años")</f>
        <v>18 - 33 años</v>
      </c>
      <c r="D61" s="3" t="s">
        <v>19</v>
      </c>
      <c r="E61" s="3" t="str">
        <f>IFERROR(__xludf.DUMMYFUNCTION("GOOGLETRANSLATE(D61)"),"masculino")</f>
        <v>masculino</v>
      </c>
      <c r="F61" s="3" t="s">
        <v>20</v>
      </c>
      <c r="G61" s="3" t="str">
        <f>IFERROR(__xludf.DUMMYFUNCTION("GOOGLETRANSLATE(F61)"),"Sí")</f>
        <v>Sí</v>
      </c>
      <c r="H61" s="3" t="s">
        <v>20</v>
      </c>
      <c r="I61" s="3" t="str">
        <f>IFERROR(__xludf.DUMMYFUNCTION("GOOGLETRANSLATE(H61)"),"Sí")</f>
        <v>Sí</v>
      </c>
      <c r="J61" s="3" t="s">
        <v>20</v>
      </c>
      <c r="K61" s="4" t="str">
        <f>IFERROR(__xludf.DUMMYFUNCTION("GOOGLETRANSLATE(J61)"),"Sí")</f>
        <v>Sí</v>
      </c>
      <c r="M61" s="3"/>
      <c r="O61" s="3"/>
      <c r="P61" s="3" t="s">
        <v>20</v>
      </c>
      <c r="Q61" s="3" t="str">
        <f>IFERROR(__xludf.DUMMYFUNCTION("GOOGLETRANSLATE(P61)"),"Sí")</f>
        <v>Sí</v>
      </c>
      <c r="R61" s="3" t="s">
        <v>39</v>
      </c>
      <c r="S61" s="3" t="str">
        <f>IFERROR(__xludf.DUMMYFUNCTION("GOOGLETRANSLATE(R61)"),"Las ciudades olvidadas en el norte de Siria")</f>
        <v>Las ciudades olvidadas en el norte de Siria</v>
      </c>
      <c r="T61" s="3" t="s">
        <v>20</v>
      </c>
      <c r="U61" s="3" t="str">
        <f>IFERROR(__xludf.DUMMYFUNCTION("GOOGLETRANSLATE(T61)"),"Sí")</f>
        <v>Sí</v>
      </c>
      <c r="V61" s="3" t="s">
        <v>25</v>
      </c>
      <c r="W61" s="3" t="str">
        <f>IFERROR(__xludf.DUMMYFUNCTION("GOOGLETRANSLATE(V61)"),"Ciudadela de Alepo")</f>
        <v>Ciudadela de Alepo</v>
      </c>
      <c r="X61" s="3" t="s">
        <v>20</v>
      </c>
      <c r="Y61" s="3" t="str">
        <f>IFERROR(__xludf.DUMMYFUNCTION("GOOGLETRANSLATE(X61)"),"Sí")</f>
        <v>Sí</v>
      </c>
      <c r="Z61" s="3" t="s">
        <v>42</v>
      </c>
      <c r="AA61" s="4" t="s">
        <v>43</v>
      </c>
      <c r="AB61" s="3" t="s">
        <v>20</v>
      </c>
      <c r="AC61" s="3" t="str">
        <f>IFERROR(__xludf.DUMMYFUNCTION("GOOGLETRANSLATE(AB61)"),"Sí")</f>
        <v>Sí</v>
      </c>
      <c r="AD61" s="3" t="s">
        <v>20</v>
      </c>
      <c r="AE61" s="6" t="str">
        <f>IFERROR(__xludf.DUMMYFUNCTION("GOOGLETRANSLATE(AD61)"),"Sí")</f>
        <v>Sí</v>
      </c>
      <c r="AH61" s="6" t="str">
        <f>IFERROR(__xludf.DUMMYFUNCTION("GOOGLETRANSLATE(AJ61)"),"El Ayuntamiento de Alepo debe restaurar todos los monumentos históricos para que aparezcan antes de la guerra")</f>
        <v>El Ayuntamiento de Alepo debe restaurar todos los monumentos históricos para que aparezcan antes de la guerra</v>
      </c>
      <c r="AJ61" s="3" t="s">
        <v>40</v>
      </c>
    </row>
    <row r="62">
      <c r="A62" s="2">
        <v>45139.1909145949</v>
      </c>
      <c r="B62" s="3" t="s">
        <v>18</v>
      </c>
      <c r="C62" s="3" t="str">
        <f>IFERROR(__xludf.DUMMYFUNCTION("GOOGLETRANSLATE(B62)"),"18 - 33 años")</f>
        <v>18 - 33 años</v>
      </c>
      <c r="D62" s="3" t="s">
        <v>19</v>
      </c>
      <c r="E62" s="3" t="str">
        <f>IFERROR(__xludf.DUMMYFUNCTION("GOOGLETRANSLATE(D62)"),"masculino")</f>
        <v>masculino</v>
      </c>
      <c r="F62" s="3" t="s">
        <v>20</v>
      </c>
      <c r="G62" s="3" t="str">
        <f>IFERROR(__xludf.DUMMYFUNCTION("GOOGLETRANSLATE(F62)"),"Sí")</f>
        <v>Sí</v>
      </c>
      <c r="H62" s="3" t="s">
        <v>20</v>
      </c>
      <c r="I62" s="3" t="str">
        <f>IFERROR(__xludf.DUMMYFUNCTION("GOOGLETRANSLATE(H62)"),"Sí")</f>
        <v>Sí</v>
      </c>
      <c r="J62" s="3" t="s">
        <v>21</v>
      </c>
      <c r="K62" s="4" t="str">
        <f>IFERROR(__xludf.DUMMYFUNCTION("GOOGLETRANSLATE(J62)"),"No")</f>
        <v>No</v>
      </c>
      <c r="L62" s="3" t="s">
        <v>22</v>
      </c>
      <c r="M62" s="3" t="str">
        <f>IFERROR(__xludf.DUMMYFUNCTION("GOOGLETRANSLATE(L62)"),"Europa")</f>
        <v>Europa</v>
      </c>
      <c r="N62" s="3" t="s">
        <v>32</v>
      </c>
      <c r="O62" s="3" t="str">
        <f>IFERROR(__xludf.DUMMYFUNCTION("GOOGLETRANSLATE(N62)"),"Visa de estudiante o visa de trabajo")</f>
        <v>Visa de estudiante o visa de trabajo</v>
      </c>
      <c r="P62" s="3" t="s">
        <v>20</v>
      </c>
      <c r="Q62" s="3" t="str">
        <f>IFERROR(__xludf.DUMMYFUNCTION("GOOGLETRANSLATE(P62)"),"Sí")</f>
        <v>Sí</v>
      </c>
      <c r="R62" s="3" t="s">
        <v>24</v>
      </c>
      <c r="S62" s="3" t="str">
        <f>IFERROR(__xludf.DUMMYFUNCTION("GOOGLETRANSLATE(R62)"),"La ciudad vieja de Alepo")</f>
        <v>La ciudad vieja de Alepo</v>
      </c>
      <c r="T62" s="3" t="s">
        <v>20</v>
      </c>
      <c r="U62" s="3" t="str">
        <f>IFERROR(__xludf.DUMMYFUNCTION("GOOGLETRANSLATE(T62)"),"Sí")</f>
        <v>Sí</v>
      </c>
      <c r="V62" s="3" t="s">
        <v>25</v>
      </c>
      <c r="W62" s="3" t="str">
        <f>IFERROR(__xludf.DUMMYFUNCTION("GOOGLETRANSLATE(V62)"),"Ciudadela de Alepo")</f>
        <v>Ciudadela de Alepo</v>
      </c>
      <c r="X62" s="3" t="s">
        <v>20</v>
      </c>
      <c r="Y62" s="3" t="str">
        <f>IFERROR(__xludf.DUMMYFUNCTION("GOOGLETRANSLATE(X62)"),"Sí")</f>
        <v>Sí</v>
      </c>
      <c r="Z62" s="3" t="s">
        <v>42</v>
      </c>
      <c r="AA62" s="4" t="s">
        <v>43</v>
      </c>
      <c r="AB62" s="3" t="s">
        <v>20</v>
      </c>
      <c r="AC62" s="3" t="str">
        <f>IFERROR(__xludf.DUMMYFUNCTION("GOOGLETRANSLATE(AB62)"),"Sí")</f>
        <v>Sí</v>
      </c>
      <c r="AD62" s="3" t="s">
        <v>21</v>
      </c>
      <c r="AE62" s="6" t="str">
        <f>IFERROR(__xludf.DUMMYFUNCTION("GOOGLETRANSLATE(AD62)"),"No")</f>
        <v>No</v>
      </c>
      <c r="AF62" s="3" t="s">
        <v>79</v>
      </c>
      <c r="AH62" s="6" t="str">
        <f>IFERROR(__xludf.DUMMYFUNCTION("GOOGLETRANSLATE(AJ62)"),"La ciudad de Alepo necesita ser reconstruida como una ciudad moderna, independientemente de lo que fuera antes de la guerra.")</f>
        <v>La ciudad de Alepo necesita ser reconstruida como una ciudad moderna, independientemente de lo que fuera antes de la guerra.</v>
      </c>
      <c r="AJ62" s="3" t="s">
        <v>34</v>
      </c>
    </row>
    <row r="63">
      <c r="A63" s="2">
        <v>45139.194493726856</v>
      </c>
      <c r="B63" s="3" t="s">
        <v>38</v>
      </c>
      <c r="C63" s="3" t="str">
        <f>IFERROR(__xludf.DUMMYFUNCTION("GOOGLETRANSLATE(B63)"),"50 - 65 años")</f>
        <v>50 - 65 años</v>
      </c>
      <c r="D63" s="3" t="s">
        <v>35</v>
      </c>
      <c r="E63" s="3" t="str">
        <f>IFERROR(__xludf.DUMMYFUNCTION("GOOGLETRANSLATE(D63)"),"femenino")</f>
        <v>femenino</v>
      </c>
      <c r="F63" s="3" t="s">
        <v>20</v>
      </c>
      <c r="G63" s="3" t="str">
        <f>IFERROR(__xludf.DUMMYFUNCTION("GOOGLETRANSLATE(F63)"),"Sí")</f>
        <v>Sí</v>
      </c>
      <c r="H63" s="3" t="s">
        <v>20</v>
      </c>
      <c r="I63" s="3" t="str">
        <f>IFERROR(__xludf.DUMMYFUNCTION("GOOGLETRANSLATE(H63)"),"Sí")</f>
        <v>Sí</v>
      </c>
      <c r="J63" s="3" t="s">
        <v>21</v>
      </c>
      <c r="K63" s="4" t="str">
        <f>IFERROR(__xludf.DUMMYFUNCTION("GOOGLETRANSLATE(J63)"),"No")</f>
        <v>No</v>
      </c>
      <c r="L63" s="3" t="s">
        <v>80</v>
      </c>
      <c r="M63" s="3" t="str">
        <f>IFERROR(__xludf.DUMMYFUNCTION("GOOGLETRANSLATE(L63)"),"Katar")</f>
        <v>Katar</v>
      </c>
      <c r="N63" s="3" t="s">
        <v>32</v>
      </c>
      <c r="O63" s="3" t="str">
        <f>IFERROR(__xludf.DUMMYFUNCTION("GOOGLETRANSLATE(N63)"),"Visa de estudiante o visa de trabajo")</f>
        <v>Visa de estudiante o visa de trabajo</v>
      </c>
      <c r="P63" s="3" t="s">
        <v>20</v>
      </c>
      <c r="Q63" s="3" t="str">
        <f>IFERROR(__xludf.DUMMYFUNCTION("GOOGLETRANSLATE(P63)"),"Sí")</f>
        <v>Sí</v>
      </c>
      <c r="R63" s="3" t="s">
        <v>24</v>
      </c>
      <c r="S63" s="3" t="str">
        <f>IFERROR(__xludf.DUMMYFUNCTION("GOOGLETRANSLATE(R63)"),"La ciudad vieja de Alepo")</f>
        <v>La ciudad vieja de Alepo</v>
      </c>
      <c r="T63" s="3" t="s">
        <v>20</v>
      </c>
      <c r="U63" s="3" t="str">
        <f>IFERROR(__xludf.DUMMYFUNCTION("GOOGLETRANSLATE(T63)"),"Sí")</f>
        <v>Sí</v>
      </c>
      <c r="V63" s="3" t="s">
        <v>49</v>
      </c>
      <c r="W63" s="3" t="str">
        <f>IFERROR(__xludf.DUMMYFUNCTION("GOOGLETRANSLATE(V63)"),"Mercado de la ciudad")</f>
        <v>Mercado de la ciudad</v>
      </c>
      <c r="X63" s="3" t="s">
        <v>20</v>
      </c>
      <c r="Y63" s="3" t="str">
        <f>IFERROR(__xludf.DUMMYFUNCTION("GOOGLETRANSLATE(X63)"),"Sí")</f>
        <v>Sí</v>
      </c>
      <c r="Z63" s="3" t="s">
        <v>50</v>
      </c>
      <c r="AA63" s="3" t="str">
        <f>IFERROR(__xludf.DUMMYFUNCTION("GOOGLETRANSLATE(Z63)"),"La puerta principal y el puente")</f>
        <v>La puerta principal y el puente</v>
      </c>
      <c r="AB63" s="3" t="s">
        <v>20</v>
      </c>
      <c r="AC63" s="3" t="str">
        <f>IFERROR(__xludf.DUMMYFUNCTION("GOOGLETRANSLATE(AB63)"),"Sí")</f>
        <v>Sí</v>
      </c>
      <c r="AD63" s="3" t="s">
        <v>20</v>
      </c>
      <c r="AE63" s="6" t="str">
        <f>IFERROR(__xludf.DUMMYFUNCTION("GOOGLETRANSLATE(AD63)"),"Sí")</f>
        <v>Sí</v>
      </c>
      <c r="AH63" s="6" t="str">
        <f>IFERROR(__xludf.DUMMYFUNCTION("GOOGLETRANSLATE(AJ63)"),"El Ayuntamiento de Alepo debe restaurar todos los monumentos históricos con muchas actualizaciones que aparecen Alepo es una ciudad moderna")</f>
        <v>El Ayuntamiento de Alepo debe restaurar todos los monumentos históricos con muchas actualizaciones que aparecen Alepo es una ciudad moderna</v>
      </c>
      <c r="AJ63" s="3" t="s">
        <v>28</v>
      </c>
    </row>
    <row r="64">
      <c r="A64" s="2">
        <v>45139.19614339121</v>
      </c>
      <c r="B64" s="3" t="s">
        <v>18</v>
      </c>
      <c r="C64" s="3" t="str">
        <f>IFERROR(__xludf.DUMMYFUNCTION("GOOGLETRANSLATE(B64)"),"18 - 33 años")</f>
        <v>18 - 33 años</v>
      </c>
      <c r="D64" s="3" t="s">
        <v>19</v>
      </c>
      <c r="E64" s="3" t="str">
        <f>IFERROR(__xludf.DUMMYFUNCTION("GOOGLETRANSLATE(D64)"),"masculino")</f>
        <v>masculino</v>
      </c>
      <c r="F64" s="3" t="s">
        <v>20</v>
      </c>
      <c r="G64" s="3" t="str">
        <f>IFERROR(__xludf.DUMMYFUNCTION("GOOGLETRANSLATE(F64)"),"Sí")</f>
        <v>Sí</v>
      </c>
      <c r="H64" s="3" t="s">
        <v>20</v>
      </c>
      <c r="I64" s="3" t="str">
        <f>IFERROR(__xludf.DUMMYFUNCTION("GOOGLETRANSLATE(H64)"),"Sí")</f>
        <v>Sí</v>
      </c>
      <c r="J64" s="3" t="s">
        <v>21</v>
      </c>
      <c r="K64" s="4" t="str">
        <f>IFERROR(__xludf.DUMMYFUNCTION("GOOGLETRANSLATE(J64)"),"No")</f>
        <v>No</v>
      </c>
      <c r="L64" s="3" t="s">
        <v>22</v>
      </c>
      <c r="M64" s="3" t="str">
        <f>IFERROR(__xludf.DUMMYFUNCTION("GOOGLETRANSLATE(L64)"),"Europa")</f>
        <v>Europa</v>
      </c>
      <c r="N64" s="3" t="s">
        <v>23</v>
      </c>
      <c r="O64" s="3" t="str">
        <f>IFERROR(__xludf.DUMMYFUNCTION("GOOGLETRANSLATE(N64)"),"ciudadano")</f>
        <v>ciudadano</v>
      </c>
      <c r="P64" s="3" t="s">
        <v>20</v>
      </c>
      <c r="Q64" s="3" t="str">
        <f>IFERROR(__xludf.DUMMYFUNCTION("GOOGLETRANSLATE(P64)"),"Sí")</f>
        <v>Sí</v>
      </c>
      <c r="R64" s="3" t="s">
        <v>24</v>
      </c>
      <c r="S64" s="3" t="str">
        <f>IFERROR(__xludf.DUMMYFUNCTION("GOOGLETRANSLATE(R64)"),"La ciudad vieja de Alepo")</f>
        <v>La ciudad vieja de Alepo</v>
      </c>
      <c r="T64" s="3" t="s">
        <v>20</v>
      </c>
      <c r="U64" s="3" t="str">
        <f>IFERROR(__xludf.DUMMYFUNCTION("GOOGLETRANSLATE(T64)"),"Sí")</f>
        <v>Sí</v>
      </c>
      <c r="V64" s="3" t="s">
        <v>25</v>
      </c>
      <c r="W64" s="3" t="str">
        <f>IFERROR(__xludf.DUMMYFUNCTION("GOOGLETRANSLATE(V64)"),"Ciudadela de Alepo")</f>
        <v>Ciudadela de Alepo</v>
      </c>
      <c r="X64" s="3" t="s">
        <v>20</v>
      </c>
      <c r="Y64" s="3" t="str">
        <f>IFERROR(__xludf.DUMMYFUNCTION("GOOGLETRANSLATE(X64)"),"Sí")</f>
        <v>Sí</v>
      </c>
      <c r="Z64" s="3" t="s">
        <v>56</v>
      </c>
      <c r="AA64" s="3" t="str">
        <f>IFERROR(__xludf.DUMMYFUNCTION("GOOGLETRANSLATE(Z64)"),"muros de Castillo")</f>
        <v>muros de Castillo</v>
      </c>
      <c r="AB64" s="3" t="s">
        <v>20</v>
      </c>
      <c r="AC64" s="3" t="str">
        <f>IFERROR(__xludf.DUMMYFUNCTION("GOOGLETRANSLATE(AB64)"),"Sí")</f>
        <v>Sí</v>
      </c>
      <c r="AD64" s="3" t="s">
        <v>20</v>
      </c>
      <c r="AE64" s="6" t="str">
        <f>IFERROR(__xludf.DUMMYFUNCTION("GOOGLETRANSLATE(AD64)"),"Sí")</f>
        <v>Sí</v>
      </c>
      <c r="AH64" s="6" t="str">
        <f>IFERROR(__xludf.DUMMYFUNCTION("GOOGLETRANSLATE(AJ64)"),"El Ayuntamiento de Alepo debe restaurar todos los monumentos históricos para que se vean similar a lo que era antes de la guerra con algunas actualizaciones")</f>
        <v>El Ayuntamiento de Alepo debe restaurar todos los monumentos históricos para que se vean similar a lo que era antes de la guerra con algunas actualizaciones</v>
      </c>
      <c r="AJ64" s="3" t="s">
        <v>45</v>
      </c>
    </row>
    <row r="65">
      <c r="A65" s="2">
        <v>45139.2010799537</v>
      </c>
      <c r="B65" s="7" t="s">
        <v>51</v>
      </c>
      <c r="C65" s="3" t="str">
        <f>IFERROR(__xludf.DUMMYFUNCTION("GOOGLETRANSLATE(B65)"),"Por encima de 65")</f>
        <v>Por encima de 65</v>
      </c>
      <c r="D65" s="3" t="s">
        <v>19</v>
      </c>
      <c r="E65" s="3" t="str">
        <f>IFERROR(__xludf.DUMMYFUNCTION("GOOGLETRANSLATE(D65)"),"masculino")</f>
        <v>masculino</v>
      </c>
      <c r="F65" s="3" t="s">
        <v>20</v>
      </c>
      <c r="G65" s="3" t="str">
        <f>IFERROR(__xludf.DUMMYFUNCTION("GOOGLETRANSLATE(F65)"),"Sí")</f>
        <v>Sí</v>
      </c>
      <c r="H65" s="3" t="s">
        <v>20</v>
      </c>
      <c r="I65" s="3" t="str">
        <f>IFERROR(__xludf.DUMMYFUNCTION("GOOGLETRANSLATE(H65)"),"Sí")</f>
        <v>Sí</v>
      </c>
      <c r="J65" s="3" t="s">
        <v>21</v>
      </c>
      <c r="K65" s="4" t="str">
        <f>IFERROR(__xludf.DUMMYFUNCTION("GOOGLETRANSLATE(J65)"),"No")</f>
        <v>No</v>
      </c>
      <c r="L65" s="3" t="s">
        <v>22</v>
      </c>
      <c r="M65" s="3" t="str">
        <f>IFERROR(__xludf.DUMMYFUNCTION("GOOGLETRANSLATE(L65)"),"Europa")</f>
        <v>Europa</v>
      </c>
      <c r="N65" s="3" t="s">
        <v>54</v>
      </c>
      <c r="O65" s="4" t="s">
        <v>55</v>
      </c>
      <c r="P65" s="3" t="s">
        <v>20</v>
      </c>
      <c r="Q65" s="3" t="str">
        <f>IFERROR(__xludf.DUMMYFUNCTION("GOOGLETRANSLATE(P65)"),"Sí")</f>
        <v>Sí</v>
      </c>
      <c r="R65" s="3" t="s">
        <v>46</v>
      </c>
      <c r="S65" s="3" t="str">
        <f>IFERROR(__xludf.DUMMYFUNCTION("GOOGLETRANSLATE(R65)"),"La antigua ciudad de Damasco")</f>
        <v>La antigua ciudad de Damasco</v>
      </c>
      <c r="T65" s="3" t="s">
        <v>21</v>
      </c>
      <c r="U65" s="3" t="str">
        <f>IFERROR(__xludf.DUMMYFUNCTION("GOOGLETRANSLATE(T65)"),"No")</f>
        <v>No</v>
      </c>
      <c r="V65" s="3" t="s">
        <v>33</v>
      </c>
      <c r="W65" s="3" t="str">
        <f>IFERROR(__xludf.DUMMYFUNCTION("GOOGLETRANSLATE(V65)"),"La gran mezquita omeya")</f>
        <v>La gran mezquita omeya</v>
      </c>
      <c r="X65" s="3" t="s">
        <v>20</v>
      </c>
      <c r="Y65" s="3" t="str">
        <f>IFERROR(__xludf.DUMMYFUNCTION("GOOGLETRANSLATE(X65)"),"Sí")</f>
        <v>Sí</v>
      </c>
      <c r="Z65" s="3" t="s">
        <v>26</v>
      </c>
      <c r="AA65" s="5" t="s">
        <v>27</v>
      </c>
      <c r="AB65" s="3" t="s">
        <v>20</v>
      </c>
      <c r="AC65" s="3" t="str">
        <f>IFERROR(__xludf.DUMMYFUNCTION("GOOGLETRANSLATE(AB65)"),"Sí")</f>
        <v>Sí</v>
      </c>
      <c r="AD65" s="3" t="s">
        <v>20</v>
      </c>
      <c r="AE65" s="6" t="str">
        <f>IFERROR(__xludf.DUMMYFUNCTION("GOOGLETRANSLATE(AD65)"),"Sí")</f>
        <v>Sí</v>
      </c>
      <c r="AH65" s="6" t="str">
        <f>IFERROR(__xludf.DUMMYFUNCTION("GOOGLETRANSLATE(AJ65)"),"El Ayuntamiento de Alepo debe restaurar todos los monumentos históricos para que aparezcan antes de la guerra")</f>
        <v>El Ayuntamiento de Alepo debe restaurar todos los monumentos históricos para que aparezcan antes de la guerra</v>
      </c>
      <c r="AJ65" s="3" t="s">
        <v>40</v>
      </c>
    </row>
    <row r="66">
      <c r="A66" s="2">
        <v>45139.20613533565</v>
      </c>
      <c r="B66" s="3" t="s">
        <v>18</v>
      </c>
      <c r="C66" s="3" t="str">
        <f>IFERROR(__xludf.DUMMYFUNCTION("GOOGLETRANSLATE(B66)"),"18 - 33 años")</f>
        <v>18 - 33 años</v>
      </c>
      <c r="D66" s="3" t="s">
        <v>35</v>
      </c>
      <c r="E66" s="3" t="str">
        <f>IFERROR(__xludf.DUMMYFUNCTION("GOOGLETRANSLATE(D66)"),"femenino")</f>
        <v>femenino</v>
      </c>
      <c r="F66" s="3" t="s">
        <v>20</v>
      </c>
      <c r="G66" s="3" t="str">
        <f>IFERROR(__xludf.DUMMYFUNCTION("GOOGLETRANSLATE(F66)"),"Sí")</f>
        <v>Sí</v>
      </c>
      <c r="H66" s="3" t="s">
        <v>20</v>
      </c>
      <c r="I66" s="3" t="str">
        <f>IFERROR(__xludf.DUMMYFUNCTION("GOOGLETRANSLATE(H66)"),"Sí")</f>
        <v>Sí</v>
      </c>
      <c r="J66" s="3" t="s">
        <v>21</v>
      </c>
      <c r="K66" s="4" t="str">
        <f>IFERROR(__xludf.DUMMYFUNCTION("GOOGLETRANSLATE(J66)"),"No")</f>
        <v>No</v>
      </c>
      <c r="L66" s="3" t="s">
        <v>22</v>
      </c>
      <c r="M66" s="3" t="str">
        <f>IFERROR(__xludf.DUMMYFUNCTION("GOOGLETRANSLATE(L66)"),"Europa")</f>
        <v>Europa</v>
      </c>
      <c r="N66" s="3" t="s">
        <v>23</v>
      </c>
      <c r="O66" s="3" t="str">
        <f>IFERROR(__xludf.DUMMYFUNCTION("GOOGLETRANSLATE(N66)"),"ciudadano")</f>
        <v>ciudadano</v>
      </c>
      <c r="P66" s="3" t="s">
        <v>20</v>
      </c>
      <c r="Q66" s="3" t="str">
        <f>IFERROR(__xludf.DUMMYFUNCTION("GOOGLETRANSLATE(P66)"),"Sí")</f>
        <v>Sí</v>
      </c>
      <c r="R66" s="3" t="s">
        <v>24</v>
      </c>
      <c r="S66" s="3" t="str">
        <f>IFERROR(__xludf.DUMMYFUNCTION("GOOGLETRANSLATE(R66)"),"La ciudad vieja de Alepo")</f>
        <v>La ciudad vieja de Alepo</v>
      </c>
      <c r="T66" s="3" t="s">
        <v>20</v>
      </c>
      <c r="U66" s="3" t="str">
        <f>IFERROR(__xludf.DUMMYFUNCTION("GOOGLETRANSLATE(T66)"),"Sí")</f>
        <v>Sí</v>
      </c>
      <c r="V66" s="3" t="s">
        <v>60</v>
      </c>
      <c r="W66" s="3" t="str">
        <f>IFERROR(__xludf.DUMMYFUNCTION("GOOGLETRANSLATE(V66)"),"Escuela real")</f>
        <v>Escuela real</v>
      </c>
      <c r="X66" s="3" t="s">
        <v>20</v>
      </c>
      <c r="Y66" s="3" t="str">
        <f>IFERROR(__xludf.DUMMYFUNCTION("GOOGLETRANSLATE(X66)"),"Sí")</f>
        <v>Sí</v>
      </c>
      <c r="Z66" s="3" t="s">
        <v>50</v>
      </c>
      <c r="AA66" s="3" t="str">
        <f>IFERROR(__xludf.DUMMYFUNCTION("GOOGLETRANSLATE(Z66)"),"La puerta principal y el puente")</f>
        <v>La puerta principal y el puente</v>
      </c>
      <c r="AB66" s="3" t="s">
        <v>20</v>
      </c>
      <c r="AC66" s="3" t="str">
        <f>IFERROR(__xludf.DUMMYFUNCTION("GOOGLETRANSLATE(AB66)"),"Sí")</f>
        <v>Sí</v>
      </c>
      <c r="AD66" s="3" t="s">
        <v>20</v>
      </c>
      <c r="AE66" s="6" t="str">
        <f>IFERROR(__xludf.DUMMYFUNCTION("GOOGLETRANSLATE(AD66)"),"Sí")</f>
        <v>Sí</v>
      </c>
      <c r="AH66" s="6" t="str">
        <f>IFERROR(__xludf.DUMMYFUNCTION("GOOGLETRANSLATE(AJ66)"),"El Ayuntamiento de Alepo debe restaurar todos los monumentos históricos para que aparezcan antes de la guerra")</f>
        <v>El Ayuntamiento de Alepo debe restaurar todos los monumentos históricos para que aparezcan antes de la guerra</v>
      </c>
      <c r="AJ66" s="3" t="s">
        <v>40</v>
      </c>
    </row>
    <row r="67">
      <c r="A67" s="2">
        <v>45139.20895503472</v>
      </c>
      <c r="B67" s="3" t="s">
        <v>36</v>
      </c>
      <c r="C67" s="5" t="s">
        <v>37</v>
      </c>
      <c r="D67" s="3" t="s">
        <v>19</v>
      </c>
      <c r="E67" s="3" t="str">
        <f>IFERROR(__xludf.DUMMYFUNCTION("GOOGLETRANSLATE(D67)"),"masculino")</f>
        <v>masculino</v>
      </c>
      <c r="F67" s="3" t="s">
        <v>20</v>
      </c>
      <c r="G67" s="3" t="str">
        <f>IFERROR(__xludf.DUMMYFUNCTION("GOOGLETRANSLATE(F67)"),"Sí")</f>
        <v>Sí</v>
      </c>
      <c r="H67" s="3" t="s">
        <v>20</v>
      </c>
      <c r="I67" s="3" t="str">
        <f>IFERROR(__xludf.DUMMYFUNCTION("GOOGLETRANSLATE(H67)"),"Sí")</f>
        <v>Sí</v>
      </c>
      <c r="J67" s="3" t="s">
        <v>20</v>
      </c>
      <c r="K67" s="4" t="str">
        <f>IFERROR(__xludf.DUMMYFUNCTION("GOOGLETRANSLATE(J67)"),"Sí")</f>
        <v>Sí</v>
      </c>
      <c r="M67" s="3"/>
      <c r="O67" s="3"/>
      <c r="P67" s="3" t="s">
        <v>20</v>
      </c>
      <c r="Q67" s="3" t="str">
        <f>IFERROR(__xludf.DUMMYFUNCTION("GOOGLETRANSLATE(P67)"),"Sí")</f>
        <v>Sí</v>
      </c>
      <c r="R67" s="3" t="s">
        <v>24</v>
      </c>
      <c r="S67" s="3" t="str">
        <f>IFERROR(__xludf.DUMMYFUNCTION("GOOGLETRANSLATE(R67)"),"La ciudad vieja de Alepo")</f>
        <v>La ciudad vieja de Alepo</v>
      </c>
      <c r="T67" s="3" t="s">
        <v>20</v>
      </c>
      <c r="U67" s="3" t="str">
        <f>IFERROR(__xludf.DUMMYFUNCTION("GOOGLETRANSLATE(T67)"),"Sí")</f>
        <v>Sí</v>
      </c>
      <c r="V67" s="3" t="s">
        <v>25</v>
      </c>
      <c r="W67" s="3" t="str">
        <f>IFERROR(__xludf.DUMMYFUNCTION("GOOGLETRANSLATE(V67)"),"Ciudadela de Alepo")</f>
        <v>Ciudadela de Alepo</v>
      </c>
      <c r="X67" s="3" t="s">
        <v>20</v>
      </c>
      <c r="Y67" s="3" t="str">
        <f>IFERROR(__xludf.DUMMYFUNCTION("GOOGLETRANSLATE(X67)"),"Sí")</f>
        <v>Sí</v>
      </c>
      <c r="Z67" s="3" t="s">
        <v>56</v>
      </c>
      <c r="AA67" s="3" t="str">
        <f>IFERROR(__xludf.DUMMYFUNCTION("GOOGLETRANSLATE(Z67)"),"muros de Castillo")</f>
        <v>muros de Castillo</v>
      </c>
      <c r="AB67" s="3" t="s">
        <v>20</v>
      </c>
      <c r="AC67" s="3" t="str">
        <f>IFERROR(__xludf.DUMMYFUNCTION("GOOGLETRANSLATE(AB67)"),"Sí")</f>
        <v>Sí</v>
      </c>
      <c r="AD67" s="3" t="s">
        <v>20</v>
      </c>
      <c r="AE67" s="6" t="str">
        <f>IFERROR(__xludf.DUMMYFUNCTION("GOOGLETRANSLATE(AD67)"),"Sí")</f>
        <v>Sí</v>
      </c>
      <c r="AH67" s="6" t="str">
        <f>IFERROR(__xludf.DUMMYFUNCTION("GOOGLETRANSLATE(AJ67)"),"El Ayuntamiento de Alepo debe restaurar todos los monumentos históricos para que se vean similar a lo que era antes de la guerra con algunas actualizaciones")</f>
        <v>El Ayuntamiento de Alepo debe restaurar todos los monumentos históricos para que se vean similar a lo que era antes de la guerra con algunas actualizaciones</v>
      </c>
      <c r="AJ67" s="3" t="s">
        <v>45</v>
      </c>
    </row>
    <row r="68">
      <c r="A68" s="2">
        <v>45139.21075395834</v>
      </c>
      <c r="B68" s="3" t="s">
        <v>18</v>
      </c>
      <c r="C68" s="3" t="str">
        <f>IFERROR(__xludf.DUMMYFUNCTION("GOOGLETRANSLATE(B68)"),"18 - 33 años")</f>
        <v>18 - 33 años</v>
      </c>
      <c r="D68" s="3" t="s">
        <v>19</v>
      </c>
      <c r="E68" s="3" t="str">
        <f>IFERROR(__xludf.DUMMYFUNCTION("GOOGLETRANSLATE(D68)"),"masculino")</f>
        <v>masculino</v>
      </c>
      <c r="F68" s="3" t="s">
        <v>20</v>
      </c>
      <c r="G68" s="3" t="str">
        <f>IFERROR(__xludf.DUMMYFUNCTION("GOOGLETRANSLATE(F68)"),"Sí")</f>
        <v>Sí</v>
      </c>
      <c r="H68" s="3" t="s">
        <v>20</v>
      </c>
      <c r="I68" s="3" t="str">
        <f>IFERROR(__xludf.DUMMYFUNCTION("GOOGLETRANSLATE(H68)"),"Sí")</f>
        <v>Sí</v>
      </c>
      <c r="J68" s="3" t="s">
        <v>20</v>
      </c>
      <c r="K68" s="4" t="str">
        <f>IFERROR(__xludf.DUMMYFUNCTION("GOOGLETRANSLATE(J68)"),"Sí")</f>
        <v>Sí</v>
      </c>
      <c r="M68" s="3"/>
      <c r="O68" s="3"/>
      <c r="P68" s="3" t="s">
        <v>20</v>
      </c>
      <c r="Q68" s="3" t="str">
        <f>IFERROR(__xludf.DUMMYFUNCTION("GOOGLETRANSLATE(P68)"),"Sí")</f>
        <v>Sí</v>
      </c>
      <c r="R68" s="3" t="s">
        <v>24</v>
      </c>
      <c r="S68" s="3" t="str">
        <f>IFERROR(__xludf.DUMMYFUNCTION("GOOGLETRANSLATE(R68)"),"La ciudad vieja de Alepo")</f>
        <v>La ciudad vieja de Alepo</v>
      </c>
      <c r="T68" s="3" t="s">
        <v>20</v>
      </c>
      <c r="U68" s="3" t="str">
        <f>IFERROR(__xludf.DUMMYFUNCTION("GOOGLETRANSLATE(T68)"),"Sí")</f>
        <v>Sí</v>
      </c>
      <c r="V68" s="3" t="s">
        <v>33</v>
      </c>
      <c r="W68" s="3" t="str">
        <f>IFERROR(__xludf.DUMMYFUNCTION("GOOGLETRANSLATE(V68)"),"La gran mezquita omeya")</f>
        <v>La gran mezquita omeya</v>
      </c>
      <c r="X68" s="3" t="s">
        <v>20</v>
      </c>
      <c r="Y68" s="3" t="str">
        <f>IFERROR(__xludf.DUMMYFUNCTION("GOOGLETRANSLATE(X68)"),"Sí")</f>
        <v>Sí</v>
      </c>
      <c r="Z68" s="3" t="s">
        <v>26</v>
      </c>
      <c r="AA68" s="5" t="s">
        <v>27</v>
      </c>
      <c r="AB68" s="3" t="s">
        <v>20</v>
      </c>
      <c r="AC68" s="3" t="str">
        <f>IFERROR(__xludf.DUMMYFUNCTION("GOOGLETRANSLATE(AB68)"),"Sí")</f>
        <v>Sí</v>
      </c>
      <c r="AD68" s="3" t="s">
        <v>20</v>
      </c>
      <c r="AE68" s="6" t="str">
        <f>IFERROR(__xludf.DUMMYFUNCTION("GOOGLETRANSLATE(AD68)"),"Sí")</f>
        <v>Sí</v>
      </c>
      <c r="AH68" s="6" t="str">
        <f>IFERROR(__xludf.DUMMYFUNCTION("GOOGLETRANSLATE(AJ68)"),"El Ayuntamiento de Alepo debe restaurar todos los monumentos históricos para que aparezcan antes de la guerra")</f>
        <v>El Ayuntamiento de Alepo debe restaurar todos los monumentos históricos para que aparezcan antes de la guerra</v>
      </c>
      <c r="AJ68" s="3" t="s">
        <v>40</v>
      </c>
    </row>
    <row r="69">
      <c r="A69" s="2">
        <v>45139.21101728009</v>
      </c>
      <c r="B69" s="3" t="s">
        <v>36</v>
      </c>
      <c r="C69" s="5" t="s">
        <v>37</v>
      </c>
      <c r="D69" s="3" t="s">
        <v>19</v>
      </c>
      <c r="E69" s="3" t="str">
        <f>IFERROR(__xludf.DUMMYFUNCTION("GOOGLETRANSLATE(D69)"),"masculino")</f>
        <v>masculino</v>
      </c>
      <c r="F69" s="3" t="s">
        <v>20</v>
      </c>
      <c r="G69" s="3" t="str">
        <f>IFERROR(__xludf.DUMMYFUNCTION("GOOGLETRANSLATE(F69)"),"Sí")</f>
        <v>Sí</v>
      </c>
      <c r="H69" s="3" t="s">
        <v>20</v>
      </c>
      <c r="I69" s="3" t="str">
        <f>IFERROR(__xludf.DUMMYFUNCTION("GOOGLETRANSLATE(H69)"),"Sí")</f>
        <v>Sí</v>
      </c>
      <c r="J69" s="3" t="s">
        <v>21</v>
      </c>
      <c r="K69" s="4" t="str">
        <f>IFERROR(__xludf.DUMMYFUNCTION("GOOGLETRANSLATE(J69)"),"No")</f>
        <v>No</v>
      </c>
      <c r="L69" s="3" t="s">
        <v>58</v>
      </c>
      <c r="M69" s="4" t="s">
        <v>59</v>
      </c>
      <c r="N69" s="3" t="s">
        <v>23</v>
      </c>
      <c r="O69" s="3" t="str">
        <f>IFERROR(__xludf.DUMMYFUNCTION("GOOGLETRANSLATE(N69)"),"ciudadano")</f>
        <v>ciudadano</v>
      </c>
      <c r="P69" s="3" t="s">
        <v>20</v>
      </c>
      <c r="Q69" s="3" t="str">
        <f>IFERROR(__xludf.DUMMYFUNCTION("GOOGLETRANSLATE(P69)"),"Sí")</f>
        <v>Sí</v>
      </c>
      <c r="R69" s="3" t="s">
        <v>74</v>
      </c>
      <c r="S69" s="3" t="str">
        <f>IFERROR(__xludf.DUMMYFUNCTION("GOOGLETRANSLATE(R69)"),"Las ciudades olvidadas en el norte de Siria")</f>
        <v>Las ciudades olvidadas en el norte de Siria</v>
      </c>
      <c r="T69" s="3" t="s">
        <v>20</v>
      </c>
      <c r="U69" s="3" t="str">
        <f>IFERROR(__xludf.DUMMYFUNCTION("GOOGLETRANSLATE(T69)"),"Sí")</f>
        <v>Sí</v>
      </c>
      <c r="V69" s="3" t="s">
        <v>25</v>
      </c>
      <c r="W69" s="3" t="str">
        <f>IFERROR(__xludf.DUMMYFUNCTION("GOOGLETRANSLATE(V69)"),"Ciudadela de Alepo")</f>
        <v>Ciudadela de Alepo</v>
      </c>
      <c r="X69" s="3" t="s">
        <v>20</v>
      </c>
      <c r="Y69" s="3" t="str">
        <f>IFERROR(__xludf.DUMMYFUNCTION("GOOGLETRANSLATE(X69)"),"Sí")</f>
        <v>Sí</v>
      </c>
      <c r="Z69" s="3" t="s">
        <v>42</v>
      </c>
      <c r="AA69" s="4" t="s">
        <v>43</v>
      </c>
      <c r="AB69" s="3" t="s">
        <v>20</v>
      </c>
      <c r="AC69" s="3" t="str">
        <f>IFERROR(__xludf.DUMMYFUNCTION("GOOGLETRANSLATE(AB69)"),"Sí")</f>
        <v>Sí</v>
      </c>
      <c r="AD69" s="3" t="s">
        <v>20</v>
      </c>
      <c r="AE69" s="6" t="str">
        <f>IFERROR(__xludf.DUMMYFUNCTION("GOOGLETRANSLATE(AD69)"),"Sí")</f>
        <v>Sí</v>
      </c>
      <c r="AH69" s="6" t="str">
        <f>IFERROR(__xludf.DUMMYFUNCTION("GOOGLETRANSLATE(AJ69)"),"El Ayuntamiento de Alepo debe restaurar todos los monumentos históricos para que aparezcan antes de la guerra")</f>
        <v>El Ayuntamiento de Alepo debe restaurar todos los monumentos históricos para que aparezcan antes de la guerra</v>
      </c>
      <c r="AJ69" s="3" t="s">
        <v>40</v>
      </c>
    </row>
    <row r="70">
      <c r="A70" s="2">
        <v>45139.21132649305</v>
      </c>
      <c r="B70" s="3" t="s">
        <v>18</v>
      </c>
      <c r="C70" s="3" t="str">
        <f>IFERROR(__xludf.DUMMYFUNCTION("GOOGLETRANSLATE(B70)"),"18 - 33 años")</f>
        <v>18 - 33 años</v>
      </c>
      <c r="D70" s="3" t="s">
        <v>19</v>
      </c>
      <c r="E70" s="3" t="str">
        <f>IFERROR(__xludf.DUMMYFUNCTION("GOOGLETRANSLATE(D70)"),"masculino")</f>
        <v>masculino</v>
      </c>
      <c r="F70" s="3" t="s">
        <v>20</v>
      </c>
      <c r="G70" s="3" t="str">
        <f>IFERROR(__xludf.DUMMYFUNCTION("GOOGLETRANSLATE(F70)"),"Sí")</f>
        <v>Sí</v>
      </c>
      <c r="H70" s="3" t="s">
        <v>20</v>
      </c>
      <c r="I70" s="3" t="str">
        <f>IFERROR(__xludf.DUMMYFUNCTION("GOOGLETRANSLATE(H70)"),"Sí")</f>
        <v>Sí</v>
      </c>
      <c r="J70" s="3" t="s">
        <v>20</v>
      </c>
      <c r="K70" s="4" t="str">
        <f>IFERROR(__xludf.DUMMYFUNCTION("GOOGLETRANSLATE(J70)"),"Sí")</f>
        <v>Sí</v>
      </c>
      <c r="M70" s="3"/>
      <c r="O70" s="3"/>
      <c r="P70" s="3" t="s">
        <v>20</v>
      </c>
      <c r="Q70" s="3" t="str">
        <f>IFERROR(__xludf.DUMMYFUNCTION("GOOGLETRANSLATE(P70)"),"Sí")</f>
        <v>Sí</v>
      </c>
      <c r="R70" s="3" t="s">
        <v>24</v>
      </c>
      <c r="S70" s="3" t="str">
        <f>IFERROR(__xludf.DUMMYFUNCTION("GOOGLETRANSLATE(R70)"),"La ciudad vieja de Alepo")</f>
        <v>La ciudad vieja de Alepo</v>
      </c>
      <c r="T70" s="3" t="s">
        <v>20</v>
      </c>
      <c r="U70" s="3" t="str">
        <f>IFERROR(__xludf.DUMMYFUNCTION("GOOGLETRANSLATE(T70)"),"Sí")</f>
        <v>Sí</v>
      </c>
      <c r="V70" s="3" t="s">
        <v>49</v>
      </c>
      <c r="W70" s="3" t="str">
        <f>IFERROR(__xludf.DUMMYFUNCTION("GOOGLETRANSLATE(V70)"),"Mercado de la ciudad")</f>
        <v>Mercado de la ciudad</v>
      </c>
      <c r="X70" s="3" t="s">
        <v>20</v>
      </c>
      <c r="Y70" s="3" t="str">
        <f>IFERROR(__xludf.DUMMYFUNCTION("GOOGLETRANSLATE(X70)"),"Sí")</f>
        <v>Sí</v>
      </c>
      <c r="Z70" s="3" t="s">
        <v>42</v>
      </c>
      <c r="AA70" s="4" t="s">
        <v>43</v>
      </c>
      <c r="AB70" s="3" t="s">
        <v>20</v>
      </c>
      <c r="AC70" s="3" t="str">
        <f>IFERROR(__xludf.DUMMYFUNCTION("GOOGLETRANSLATE(AB70)"),"Sí")</f>
        <v>Sí</v>
      </c>
      <c r="AD70" s="3" t="s">
        <v>20</v>
      </c>
      <c r="AE70" s="6" t="str">
        <f>IFERROR(__xludf.DUMMYFUNCTION("GOOGLETRANSLATE(AD70)"),"Sí")</f>
        <v>Sí</v>
      </c>
      <c r="AH70" s="6" t="str">
        <f>IFERROR(__xludf.DUMMYFUNCTION("GOOGLETRANSLATE(AJ70)"),"El Ayuntamiento de Alepo debe restaurar todos los monumentos históricos para que aparezcan antes de la guerra")</f>
        <v>El Ayuntamiento de Alepo debe restaurar todos los monumentos históricos para que aparezcan antes de la guerra</v>
      </c>
      <c r="AJ70" s="3" t="s">
        <v>40</v>
      </c>
    </row>
    <row r="71">
      <c r="A71" s="2">
        <v>45139.212483993055</v>
      </c>
      <c r="B71" s="3" t="s">
        <v>38</v>
      </c>
      <c r="C71" s="3" t="str">
        <f>IFERROR(__xludf.DUMMYFUNCTION("GOOGLETRANSLATE(B71)"),"50 - 65 años")</f>
        <v>50 - 65 años</v>
      </c>
      <c r="D71" s="3" t="s">
        <v>19</v>
      </c>
      <c r="E71" s="3" t="str">
        <f>IFERROR(__xludf.DUMMYFUNCTION("GOOGLETRANSLATE(D71)"),"masculino")</f>
        <v>masculino</v>
      </c>
      <c r="F71" s="3" t="s">
        <v>20</v>
      </c>
      <c r="G71" s="3" t="str">
        <f>IFERROR(__xludf.DUMMYFUNCTION("GOOGLETRANSLATE(F71)"),"Sí")</f>
        <v>Sí</v>
      </c>
      <c r="H71" s="3" t="s">
        <v>20</v>
      </c>
      <c r="I71" s="3" t="str">
        <f>IFERROR(__xludf.DUMMYFUNCTION("GOOGLETRANSLATE(H71)"),"Sí")</f>
        <v>Sí</v>
      </c>
      <c r="J71" s="3" t="s">
        <v>21</v>
      </c>
      <c r="K71" s="4" t="str">
        <f>IFERROR(__xludf.DUMMYFUNCTION("GOOGLETRANSLATE(J71)"),"No")</f>
        <v>No</v>
      </c>
      <c r="L71" s="3" t="s">
        <v>22</v>
      </c>
      <c r="M71" s="3" t="str">
        <f>IFERROR(__xludf.DUMMYFUNCTION("GOOGLETRANSLATE(L71)"),"Europa")</f>
        <v>Europa</v>
      </c>
      <c r="N71" s="3" t="s">
        <v>23</v>
      </c>
      <c r="O71" s="3" t="str">
        <f>IFERROR(__xludf.DUMMYFUNCTION("GOOGLETRANSLATE(N71)"),"ciudadano")</f>
        <v>ciudadano</v>
      </c>
      <c r="P71" s="3" t="s">
        <v>20</v>
      </c>
      <c r="Q71" s="3" t="str">
        <f>IFERROR(__xludf.DUMMYFUNCTION("GOOGLETRANSLATE(P71)"),"Sí")</f>
        <v>Sí</v>
      </c>
      <c r="R71" s="3" t="s">
        <v>24</v>
      </c>
      <c r="S71" s="3" t="str">
        <f>IFERROR(__xludf.DUMMYFUNCTION("GOOGLETRANSLATE(R71)"),"La ciudad vieja de Alepo")</f>
        <v>La ciudad vieja de Alepo</v>
      </c>
      <c r="T71" s="3" t="s">
        <v>20</v>
      </c>
      <c r="U71" s="3" t="str">
        <f>IFERROR(__xludf.DUMMYFUNCTION("GOOGLETRANSLATE(T71)"),"Sí")</f>
        <v>Sí</v>
      </c>
      <c r="V71" s="3" t="s">
        <v>49</v>
      </c>
      <c r="W71" s="3" t="str">
        <f>IFERROR(__xludf.DUMMYFUNCTION("GOOGLETRANSLATE(V71)"),"Mercado de la ciudad")</f>
        <v>Mercado de la ciudad</v>
      </c>
      <c r="X71" s="3" t="s">
        <v>20</v>
      </c>
      <c r="Y71" s="3" t="str">
        <f>IFERROR(__xludf.DUMMYFUNCTION("GOOGLETRANSLATE(X71)"),"Sí")</f>
        <v>Sí</v>
      </c>
      <c r="Z71" s="3" t="s">
        <v>50</v>
      </c>
      <c r="AA71" s="3" t="str">
        <f>IFERROR(__xludf.DUMMYFUNCTION("GOOGLETRANSLATE(Z71)"),"La puerta principal y el puente")</f>
        <v>La puerta principal y el puente</v>
      </c>
      <c r="AB71" s="3" t="s">
        <v>20</v>
      </c>
      <c r="AC71" s="3" t="str">
        <f>IFERROR(__xludf.DUMMYFUNCTION("GOOGLETRANSLATE(AB71)"),"Sí")</f>
        <v>Sí</v>
      </c>
      <c r="AD71" s="3" t="s">
        <v>20</v>
      </c>
      <c r="AE71" s="6" t="str">
        <f>IFERROR(__xludf.DUMMYFUNCTION("GOOGLETRANSLATE(AD71)"),"Sí")</f>
        <v>Sí</v>
      </c>
      <c r="AH71" s="6" t="str">
        <f>IFERROR(__xludf.DUMMYFUNCTION("GOOGLETRANSLATE(AJ71)"),"El Ayuntamiento de Alepo debe restaurar todos los monumentos históricos para que aparezcan antes de la guerra")</f>
        <v>El Ayuntamiento de Alepo debe restaurar todos los monumentos históricos para que aparezcan antes de la guerra</v>
      </c>
      <c r="AJ71" s="3" t="s">
        <v>40</v>
      </c>
    </row>
    <row r="72">
      <c r="A72" s="2">
        <v>45139.21804222222</v>
      </c>
      <c r="B72" s="3" t="s">
        <v>38</v>
      </c>
      <c r="C72" s="3" t="str">
        <f>IFERROR(__xludf.DUMMYFUNCTION("GOOGLETRANSLATE(B72)"),"50 - 65 años")</f>
        <v>50 - 65 años</v>
      </c>
      <c r="D72" s="3" t="s">
        <v>19</v>
      </c>
      <c r="E72" s="3" t="str">
        <f>IFERROR(__xludf.DUMMYFUNCTION("GOOGLETRANSLATE(D72)"),"masculino")</f>
        <v>masculino</v>
      </c>
      <c r="F72" s="3" t="s">
        <v>20</v>
      </c>
      <c r="G72" s="3" t="str">
        <f>IFERROR(__xludf.DUMMYFUNCTION("GOOGLETRANSLATE(F72)"),"Sí")</f>
        <v>Sí</v>
      </c>
      <c r="H72" s="3" t="s">
        <v>20</v>
      </c>
      <c r="I72" s="3" t="str">
        <f>IFERROR(__xludf.DUMMYFUNCTION("GOOGLETRANSLATE(H72)"),"Sí")</f>
        <v>Sí</v>
      </c>
      <c r="J72" s="3" t="s">
        <v>20</v>
      </c>
      <c r="K72" s="4" t="str">
        <f>IFERROR(__xludf.DUMMYFUNCTION("GOOGLETRANSLATE(J72)"),"Sí")</f>
        <v>Sí</v>
      </c>
      <c r="M72" s="3"/>
      <c r="O72" s="3"/>
      <c r="P72" s="3" t="s">
        <v>20</v>
      </c>
      <c r="Q72" s="3" t="str">
        <f>IFERROR(__xludf.DUMMYFUNCTION("GOOGLETRANSLATE(P72)"),"Sí")</f>
        <v>Sí</v>
      </c>
      <c r="R72" s="3" t="s">
        <v>24</v>
      </c>
      <c r="S72" s="3" t="str">
        <f>IFERROR(__xludf.DUMMYFUNCTION("GOOGLETRANSLATE(R72)"),"La ciudad vieja de Alepo")</f>
        <v>La ciudad vieja de Alepo</v>
      </c>
      <c r="T72" s="3" t="s">
        <v>21</v>
      </c>
      <c r="U72" s="3" t="str">
        <f>IFERROR(__xludf.DUMMYFUNCTION("GOOGLETRANSLATE(T72)"),"No")</f>
        <v>No</v>
      </c>
      <c r="V72" s="3" t="s">
        <v>25</v>
      </c>
      <c r="W72" s="3" t="str">
        <f>IFERROR(__xludf.DUMMYFUNCTION("GOOGLETRANSLATE(V72)"),"Ciudadela de Alepo")</f>
        <v>Ciudadela de Alepo</v>
      </c>
      <c r="X72" s="3" t="s">
        <v>20</v>
      </c>
      <c r="Y72" s="3" t="str">
        <f>IFERROR(__xludf.DUMMYFUNCTION("GOOGLETRANSLATE(X72)"),"Sí")</f>
        <v>Sí</v>
      </c>
      <c r="Z72" s="3" t="s">
        <v>42</v>
      </c>
      <c r="AA72" s="4" t="s">
        <v>43</v>
      </c>
      <c r="AB72" s="3" t="s">
        <v>20</v>
      </c>
      <c r="AC72" s="3" t="str">
        <f>IFERROR(__xludf.DUMMYFUNCTION("GOOGLETRANSLATE(AB72)"),"Sí")</f>
        <v>Sí</v>
      </c>
      <c r="AD72" s="3" t="s">
        <v>20</v>
      </c>
      <c r="AE72" s="6" t="str">
        <f>IFERROR(__xludf.DUMMYFUNCTION("GOOGLETRANSLATE(AD72)"),"Sí")</f>
        <v>Sí</v>
      </c>
      <c r="AH72" s="6" t="str">
        <f>IFERROR(__xludf.DUMMYFUNCTION("GOOGLETRANSLATE(AJ72)"),"El Ayuntamiento de Alepo debe restaurar todos los monumentos históricos para que aparezcan antes de la guerra")</f>
        <v>El Ayuntamiento de Alepo debe restaurar todos los monumentos históricos para que aparezcan antes de la guerra</v>
      </c>
      <c r="AJ72" s="3" t="s">
        <v>40</v>
      </c>
    </row>
    <row r="73">
      <c r="A73" s="2">
        <v>45139.22066215277</v>
      </c>
      <c r="B73" s="3" t="s">
        <v>38</v>
      </c>
      <c r="C73" s="3" t="str">
        <f>IFERROR(__xludf.DUMMYFUNCTION("GOOGLETRANSLATE(B73)"),"50 - 65 años")</f>
        <v>50 - 65 años</v>
      </c>
      <c r="D73" s="3" t="s">
        <v>19</v>
      </c>
      <c r="E73" s="3" t="str">
        <f>IFERROR(__xludf.DUMMYFUNCTION("GOOGLETRANSLATE(D73)"),"masculino")</f>
        <v>masculino</v>
      </c>
      <c r="F73" s="3" t="s">
        <v>20</v>
      </c>
      <c r="G73" s="3" t="str">
        <f>IFERROR(__xludf.DUMMYFUNCTION("GOOGLETRANSLATE(F73)"),"Sí")</f>
        <v>Sí</v>
      </c>
      <c r="H73" s="3" t="s">
        <v>20</v>
      </c>
      <c r="I73" s="3" t="str">
        <f>IFERROR(__xludf.DUMMYFUNCTION("GOOGLETRANSLATE(H73)"),"Sí")</f>
        <v>Sí</v>
      </c>
      <c r="J73" s="3" t="s">
        <v>20</v>
      </c>
      <c r="K73" s="4" t="str">
        <f>IFERROR(__xludf.DUMMYFUNCTION("GOOGLETRANSLATE(J73)"),"Sí")</f>
        <v>Sí</v>
      </c>
      <c r="M73" s="3"/>
      <c r="O73" s="3"/>
      <c r="P73" s="3" t="s">
        <v>20</v>
      </c>
      <c r="Q73" s="3" t="str">
        <f>IFERROR(__xludf.DUMMYFUNCTION("GOOGLETRANSLATE(P73)"),"Sí")</f>
        <v>Sí</v>
      </c>
      <c r="R73" s="3" t="s">
        <v>39</v>
      </c>
      <c r="S73" s="3" t="str">
        <f>IFERROR(__xludf.DUMMYFUNCTION("GOOGLETRANSLATE(R73)"),"Las ciudades olvidadas en el norte de Siria")</f>
        <v>Las ciudades olvidadas en el norte de Siria</v>
      </c>
      <c r="T73" s="3" t="s">
        <v>20</v>
      </c>
      <c r="U73" s="3" t="str">
        <f>IFERROR(__xludf.DUMMYFUNCTION("GOOGLETRANSLATE(T73)"),"Sí")</f>
        <v>Sí</v>
      </c>
      <c r="V73" s="3" t="s">
        <v>25</v>
      </c>
      <c r="W73" s="3" t="str">
        <f>IFERROR(__xludf.DUMMYFUNCTION("GOOGLETRANSLATE(V73)"),"Ciudadela de Alepo")</f>
        <v>Ciudadela de Alepo</v>
      </c>
      <c r="X73" s="3" t="s">
        <v>20</v>
      </c>
      <c r="Y73" s="3" t="str">
        <f>IFERROR(__xludf.DUMMYFUNCTION("GOOGLETRANSLATE(X73)"),"Sí")</f>
        <v>Sí</v>
      </c>
      <c r="Z73" s="3" t="s">
        <v>42</v>
      </c>
      <c r="AA73" s="4" t="s">
        <v>43</v>
      </c>
      <c r="AB73" s="3" t="s">
        <v>20</v>
      </c>
      <c r="AC73" s="3" t="str">
        <f>IFERROR(__xludf.DUMMYFUNCTION("GOOGLETRANSLATE(AB73)"),"Sí")</f>
        <v>Sí</v>
      </c>
      <c r="AD73" s="3" t="s">
        <v>20</v>
      </c>
      <c r="AE73" s="6" t="str">
        <f>IFERROR(__xludf.DUMMYFUNCTION("GOOGLETRANSLATE(AD73)"),"Sí")</f>
        <v>Sí</v>
      </c>
      <c r="AH73" s="6" t="str">
        <f>IFERROR(__xludf.DUMMYFUNCTION("GOOGLETRANSLATE(AJ73)"),"El Ayuntamiento de Alepo debe restaurar todos los monumentos históricos para que aparezcan antes de la guerra")</f>
        <v>El Ayuntamiento de Alepo debe restaurar todos los monumentos históricos para que aparezcan antes de la guerra</v>
      </c>
      <c r="AJ73" s="3" t="s">
        <v>40</v>
      </c>
    </row>
    <row r="74">
      <c r="A74" s="2">
        <v>45139.22604113426</v>
      </c>
      <c r="B74" s="3" t="s">
        <v>36</v>
      </c>
      <c r="C74" s="5" t="s">
        <v>37</v>
      </c>
      <c r="D74" s="3" t="s">
        <v>19</v>
      </c>
      <c r="E74" s="3" t="str">
        <f>IFERROR(__xludf.DUMMYFUNCTION("GOOGLETRANSLATE(D74)"),"masculino")</f>
        <v>masculino</v>
      </c>
      <c r="F74" s="3" t="s">
        <v>20</v>
      </c>
      <c r="G74" s="3" t="str">
        <f>IFERROR(__xludf.DUMMYFUNCTION("GOOGLETRANSLATE(F74)"),"Sí")</f>
        <v>Sí</v>
      </c>
      <c r="H74" s="3" t="s">
        <v>20</v>
      </c>
      <c r="I74" s="3" t="str">
        <f>IFERROR(__xludf.DUMMYFUNCTION("GOOGLETRANSLATE(H74)"),"Sí")</f>
        <v>Sí</v>
      </c>
      <c r="J74" s="3" t="s">
        <v>20</v>
      </c>
      <c r="K74" s="4" t="str">
        <f>IFERROR(__xludf.DUMMYFUNCTION("GOOGLETRANSLATE(J74)"),"Sí")</f>
        <v>Sí</v>
      </c>
      <c r="M74" s="3"/>
      <c r="O74" s="3"/>
      <c r="P74" s="3" t="s">
        <v>20</v>
      </c>
      <c r="Q74" s="3" t="str">
        <f>IFERROR(__xludf.DUMMYFUNCTION("GOOGLETRANSLATE(P74)"),"Sí")</f>
        <v>Sí</v>
      </c>
      <c r="R74" s="3" t="s">
        <v>24</v>
      </c>
      <c r="S74" s="3" t="str">
        <f>IFERROR(__xludf.DUMMYFUNCTION("GOOGLETRANSLATE(R74)"),"La ciudad vieja de Alepo")</f>
        <v>La ciudad vieja de Alepo</v>
      </c>
      <c r="T74" s="3" t="s">
        <v>20</v>
      </c>
      <c r="U74" s="3" t="str">
        <f>IFERROR(__xludf.DUMMYFUNCTION("GOOGLETRANSLATE(T74)"),"Sí")</f>
        <v>Sí</v>
      </c>
      <c r="V74" s="3" t="s">
        <v>33</v>
      </c>
      <c r="W74" s="3" t="str">
        <f>IFERROR(__xludf.DUMMYFUNCTION("GOOGLETRANSLATE(V74)"),"La gran mezquita omeya")</f>
        <v>La gran mezquita omeya</v>
      </c>
      <c r="X74" s="3" t="s">
        <v>20</v>
      </c>
      <c r="Y74" s="3" t="str">
        <f>IFERROR(__xludf.DUMMYFUNCTION("GOOGLETRANSLATE(X74)"),"Sí")</f>
        <v>Sí</v>
      </c>
      <c r="Z74" s="3" t="s">
        <v>50</v>
      </c>
      <c r="AA74" s="3" t="str">
        <f>IFERROR(__xludf.DUMMYFUNCTION("GOOGLETRANSLATE(Z74)"),"La puerta principal y el puente")</f>
        <v>La puerta principal y el puente</v>
      </c>
      <c r="AB74" s="3" t="s">
        <v>20</v>
      </c>
      <c r="AC74" s="3" t="str">
        <f>IFERROR(__xludf.DUMMYFUNCTION("GOOGLETRANSLATE(AB74)"),"Sí")</f>
        <v>Sí</v>
      </c>
      <c r="AD74" s="3" t="s">
        <v>20</v>
      </c>
      <c r="AE74" s="6" t="str">
        <f>IFERROR(__xludf.DUMMYFUNCTION("GOOGLETRANSLATE(AD74)"),"Sí")</f>
        <v>Sí</v>
      </c>
      <c r="AH74" s="6" t="str">
        <f>IFERROR(__xludf.DUMMYFUNCTION("GOOGLETRANSLATE(AJ74)"),"El Ayuntamiento de Alepo debe restaurar todos los monumentos históricos para que se vean similar a lo que era antes de la guerra con algunas actualizaciones")</f>
        <v>El Ayuntamiento de Alepo debe restaurar todos los monumentos históricos para que se vean similar a lo que era antes de la guerra con algunas actualizaciones</v>
      </c>
      <c r="AJ74" s="3" t="s">
        <v>45</v>
      </c>
    </row>
    <row r="75">
      <c r="A75" s="2">
        <v>45139.22798358796</v>
      </c>
      <c r="B75" s="3" t="s">
        <v>18</v>
      </c>
      <c r="C75" s="3" t="str">
        <f>IFERROR(__xludf.DUMMYFUNCTION("GOOGLETRANSLATE(B75)"),"18 - 33 años")</f>
        <v>18 - 33 años</v>
      </c>
      <c r="D75" s="3" t="s">
        <v>35</v>
      </c>
      <c r="E75" s="3" t="str">
        <f>IFERROR(__xludf.DUMMYFUNCTION("GOOGLETRANSLATE(D75)"),"femenino")</f>
        <v>femenino</v>
      </c>
      <c r="F75" s="3" t="s">
        <v>20</v>
      </c>
      <c r="G75" s="3" t="str">
        <f>IFERROR(__xludf.DUMMYFUNCTION("GOOGLETRANSLATE(F75)"),"Sí")</f>
        <v>Sí</v>
      </c>
      <c r="H75" s="3" t="s">
        <v>20</v>
      </c>
      <c r="I75" s="3" t="str">
        <f>IFERROR(__xludf.DUMMYFUNCTION("GOOGLETRANSLATE(H75)"),"Sí")</f>
        <v>Sí</v>
      </c>
      <c r="J75" s="3" t="s">
        <v>20</v>
      </c>
      <c r="K75" s="4" t="str">
        <f>IFERROR(__xludf.DUMMYFUNCTION("GOOGLETRANSLATE(J75)"),"Sí")</f>
        <v>Sí</v>
      </c>
      <c r="M75" s="3"/>
      <c r="O75" s="3"/>
      <c r="P75" s="3" t="s">
        <v>20</v>
      </c>
      <c r="Q75" s="3" t="str">
        <f>IFERROR(__xludf.DUMMYFUNCTION("GOOGLETRANSLATE(P75)"),"Sí")</f>
        <v>Sí</v>
      </c>
      <c r="R75" s="3" t="s">
        <v>24</v>
      </c>
      <c r="S75" s="3" t="str">
        <f>IFERROR(__xludf.DUMMYFUNCTION("GOOGLETRANSLATE(R75)"),"La ciudad vieja de Alepo")</f>
        <v>La ciudad vieja de Alepo</v>
      </c>
      <c r="T75" s="3" t="s">
        <v>20</v>
      </c>
      <c r="U75" s="3" t="str">
        <f>IFERROR(__xludf.DUMMYFUNCTION("GOOGLETRANSLATE(T75)"),"Sí")</f>
        <v>Sí</v>
      </c>
      <c r="V75" s="3" t="s">
        <v>25</v>
      </c>
      <c r="W75" s="3" t="str">
        <f>IFERROR(__xludf.DUMMYFUNCTION("GOOGLETRANSLATE(V75)"),"Ciudadela de Alepo")</f>
        <v>Ciudadela de Alepo</v>
      </c>
      <c r="X75" s="3" t="s">
        <v>20</v>
      </c>
      <c r="Y75" s="3" t="str">
        <f>IFERROR(__xludf.DUMMYFUNCTION("GOOGLETRANSLATE(X75)"),"Sí")</f>
        <v>Sí</v>
      </c>
      <c r="Z75" s="3" t="s">
        <v>50</v>
      </c>
      <c r="AA75" s="3" t="str">
        <f>IFERROR(__xludf.DUMMYFUNCTION("GOOGLETRANSLATE(Z75)"),"La puerta principal y el puente")</f>
        <v>La puerta principal y el puente</v>
      </c>
      <c r="AB75" s="3" t="s">
        <v>20</v>
      </c>
      <c r="AC75" s="3" t="str">
        <f>IFERROR(__xludf.DUMMYFUNCTION("GOOGLETRANSLATE(AB75)"),"Sí")</f>
        <v>Sí</v>
      </c>
      <c r="AD75" s="3" t="s">
        <v>20</v>
      </c>
      <c r="AE75" s="6" t="str">
        <f>IFERROR(__xludf.DUMMYFUNCTION("GOOGLETRANSLATE(AD75)"),"Sí")</f>
        <v>Sí</v>
      </c>
      <c r="AH75" s="6" t="str">
        <f>IFERROR(__xludf.DUMMYFUNCTION("GOOGLETRANSLATE(AJ75)"),"El Ayuntamiento de Alepo debe restaurar todos los monumentos históricos para que aparezcan antes de la guerra")</f>
        <v>El Ayuntamiento de Alepo debe restaurar todos los monumentos históricos para que aparezcan antes de la guerra</v>
      </c>
      <c r="AJ75" s="3" t="s">
        <v>40</v>
      </c>
    </row>
    <row r="76">
      <c r="A76" s="2">
        <v>45139.23563540509</v>
      </c>
      <c r="B76" s="3" t="s">
        <v>18</v>
      </c>
      <c r="C76" s="3" t="str">
        <f>IFERROR(__xludf.DUMMYFUNCTION("GOOGLETRANSLATE(B76)"),"18 - 33 años")</f>
        <v>18 - 33 años</v>
      </c>
      <c r="D76" s="3" t="s">
        <v>19</v>
      </c>
      <c r="E76" s="3" t="str">
        <f>IFERROR(__xludf.DUMMYFUNCTION("GOOGLETRANSLATE(D76)"),"masculino")</f>
        <v>masculino</v>
      </c>
      <c r="F76" s="3" t="s">
        <v>20</v>
      </c>
      <c r="G76" s="3" t="str">
        <f>IFERROR(__xludf.DUMMYFUNCTION("GOOGLETRANSLATE(F76)"),"Sí")</f>
        <v>Sí</v>
      </c>
      <c r="H76" s="3" t="s">
        <v>20</v>
      </c>
      <c r="I76" s="3" t="str">
        <f>IFERROR(__xludf.DUMMYFUNCTION("GOOGLETRANSLATE(H76)"),"Sí")</f>
        <v>Sí</v>
      </c>
      <c r="J76" s="3" t="s">
        <v>20</v>
      </c>
      <c r="K76" s="4" t="str">
        <f>IFERROR(__xludf.DUMMYFUNCTION("GOOGLETRANSLATE(J76)"),"Sí")</f>
        <v>Sí</v>
      </c>
      <c r="M76" s="3"/>
      <c r="O76" s="3"/>
      <c r="P76" s="3" t="s">
        <v>20</v>
      </c>
      <c r="Q76" s="3" t="str">
        <f>IFERROR(__xludf.DUMMYFUNCTION("GOOGLETRANSLATE(P76)"),"Sí")</f>
        <v>Sí</v>
      </c>
      <c r="R76" s="3" t="s">
        <v>39</v>
      </c>
      <c r="S76" s="3" t="str">
        <f>IFERROR(__xludf.DUMMYFUNCTION("GOOGLETRANSLATE(R76)"),"Las ciudades olvidadas en el norte de Siria")</f>
        <v>Las ciudades olvidadas en el norte de Siria</v>
      </c>
      <c r="T76" s="3" t="s">
        <v>20</v>
      </c>
      <c r="U76" s="3" t="str">
        <f>IFERROR(__xludf.DUMMYFUNCTION("GOOGLETRANSLATE(T76)"),"Sí")</f>
        <v>Sí</v>
      </c>
      <c r="V76" s="3" t="s">
        <v>25</v>
      </c>
      <c r="W76" s="3" t="str">
        <f>IFERROR(__xludf.DUMMYFUNCTION("GOOGLETRANSLATE(V76)"),"Ciudadela de Alepo")</f>
        <v>Ciudadela de Alepo</v>
      </c>
      <c r="X76" s="3" t="s">
        <v>20</v>
      </c>
      <c r="Y76" s="3" t="str">
        <f>IFERROR(__xludf.DUMMYFUNCTION("GOOGLETRANSLATE(X76)"),"Sí")</f>
        <v>Sí</v>
      </c>
      <c r="Z76" s="3" t="s">
        <v>81</v>
      </c>
      <c r="AA76" s="3" t="str">
        <f>IFERROR(__xludf.DUMMYFUNCTION("GOOGLETRANSLATE(Z76)"),"Vivienda otomana")</f>
        <v>Vivienda otomana</v>
      </c>
      <c r="AB76" s="3" t="s">
        <v>20</v>
      </c>
      <c r="AC76" s="3" t="str">
        <f>IFERROR(__xludf.DUMMYFUNCTION("GOOGLETRANSLATE(AB76)"),"Sí")</f>
        <v>Sí</v>
      </c>
      <c r="AD76" s="3" t="s">
        <v>20</v>
      </c>
      <c r="AE76" s="6" t="str">
        <f>IFERROR(__xludf.DUMMYFUNCTION("GOOGLETRANSLATE(AD76)"),"Sí")</f>
        <v>Sí</v>
      </c>
      <c r="AH76" s="6" t="str">
        <f>IFERROR(__xludf.DUMMYFUNCTION("GOOGLETRANSLATE(AJ76)"),"El Ayuntamiento de Alepo debe restaurar todos los monumentos históricos para que aparezcan antes de la guerra")</f>
        <v>El Ayuntamiento de Alepo debe restaurar todos los monumentos históricos para que aparezcan antes de la guerra</v>
      </c>
      <c r="AJ76" s="3" t="s">
        <v>40</v>
      </c>
    </row>
    <row r="77">
      <c r="A77" s="2">
        <v>45139.23704425926</v>
      </c>
      <c r="B77" s="3" t="s">
        <v>36</v>
      </c>
      <c r="C77" s="5" t="s">
        <v>37</v>
      </c>
      <c r="D77" s="3" t="s">
        <v>19</v>
      </c>
      <c r="E77" s="3" t="str">
        <f>IFERROR(__xludf.DUMMYFUNCTION("GOOGLETRANSLATE(D77)"),"masculino")</f>
        <v>masculino</v>
      </c>
      <c r="F77" s="3" t="s">
        <v>20</v>
      </c>
      <c r="G77" s="3" t="str">
        <f>IFERROR(__xludf.DUMMYFUNCTION("GOOGLETRANSLATE(F77)"),"Sí")</f>
        <v>Sí</v>
      </c>
      <c r="H77" s="3" t="s">
        <v>20</v>
      </c>
      <c r="I77" s="3" t="str">
        <f>IFERROR(__xludf.DUMMYFUNCTION("GOOGLETRANSLATE(H77)"),"Sí")</f>
        <v>Sí</v>
      </c>
      <c r="J77" s="3" t="s">
        <v>21</v>
      </c>
      <c r="K77" s="4" t="str">
        <f>IFERROR(__xludf.DUMMYFUNCTION("GOOGLETRANSLATE(J77)"),"No")</f>
        <v>No</v>
      </c>
      <c r="L77" s="3" t="s">
        <v>82</v>
      </c>
      <c r="M77" s="3" t="str">
        <f>IFERROR(__xludf.DUMMYFUNCTION("GOOGLETRANSLATE(L77)"),"Arabia Saudita")</f>
        <v>Arabia Saudita</v>
      </c>
      <c r="N77" s="3" t="s">
        <v>32</v>
      </c>
      <c r="O77" s="3" t="str">
        <f>IFERROR(__xludf.DUMMYFUNCTION("GOOGLETRANSLATE(N77)"),"Visa de estudiante o visa de trabajo")</f>
        <v>Visa de estudiante o visa de trabajo</v>
      </c>
      <c r="P77" s="3" t="s">
        <v>20</v>
      </c>
      <c r="Q77" s="3" t="str">
        <f>IFERROR(__xludf.DUMMYFUNCTION("GOOGLETRANSLATE(P77)"),"Sí")</f>
        <v>Sí</v>
      </c>
      <c r="R77" s="3" t="s">
        <v>24</v>
      </c>
      <c r="S77" s="3" t="str">
        <f>IFERROR(__xludf.DUMMYFUNCTION("GOOGLETRANSLATE(R77)"),"La ciudad vieja de Alepo")</f>
        <v>La ciudad vieja de Alepo</v>
      </c>
      <c r="T77" s="3" t="s">
        <v>20</v>
      </c>
      <c r="U77" s="3" t="str">
        <f>IFERROR(__xludf.DUMMYFUNCTION("GOOGLETRANSLATE(T77)"),"Sí")</f>
        <v>Sí</v>
      </c>
      <c r="V77" s="3" t="s">
        <v>49</v>
      </c>
      <c r="W77" s="3" t="str">
        <f>IFERROR(__xludf.DUMMYFUNCTION("GOOGLETRANSLATE(V77)"),"Mercado de la ciudad")</f>
        <v>Mercado de la ciudad</v>
      </c>
      <c r="X77" s="3" t="s">
        <v>20</v>
      </c>
      <c r="Y77" s="3" t="str">
        <f>IFERROR(__xludf.DUMMYFUNCTION("GOOGLETRANSLATE(X77)"),"Sí")</f>
        <v>Sí</v>
      </c>
      <c r="Z77" s="3" t="s">
        <v>47</v>
      </c>
      <c r="AA77" s="3" t="str">
        <f>IFERROR(__xludf.DUMMYFUNCTION("GOOGLETRANSLATE(Z77)"),"La gran mezquita (dentro del castillo)")</f>
        <v>La gran mezquita (dentro del castillo)</v>
      </c>
      <c r="AB77" s="3" t="s">
        <v>20</v>
      </c>
      <c r="AC77" s="3" t="str">
        <f>IFERROR(__xludf.DUMMYFUNCTION("GOOGLETRANSLATE(AB77)"),"Sí")</f>
        <v>Sí</v>
      </c>
      <c r="AD77" s="3" t="s">
        <v>20</v>
      </c>
      <c r="AE77" s="6" t="str">
        <f>IFERROR(__xludf.DUMMYFUNCTION("GOOGLETRANSLATE(AD77)"),"Sí")</f>
        <v>Sí</v>
      </c>
      <c r="AH77" s="6" t="str">
        <f>IFERROR(__xludf.DUMMYFUNCTION("GOOGLETRANSLATE(AJ77)"),"El Ayuntamiento de Alepo debe restaurar todos los monumentos históricos con muchas actualizaciones que aparecen Alepo es una ciudad moderna")</f>
        <v>El Ayuntamiento de Alepo debe restaurar todos los monumentos históricos con muchas actualizaciones que aparecen Alepo es una ciudad moderna</v>
      </c>
      <c r="AJ77" s="3" t="s">
        <v>28</v>
      </c>
    </row>
    <row r="78">
      <c r="A78" s="2">
        <v>45139.23751578704</v>
      </c>
      <c r="B78" s="3" t="s">
        <v>36</v>
      </c>
      <c r="C78" s="5" t="s">
        <v>37</v>
      </c>
      <c r="D78" s="3" t="s">
        <v>19</v>
      </c>
      <c r="E78" s="3" t="str">
        <f>IFERROR(__xludf.DUMMYFUNCTION("GOOGLETRANSLATE(D78)"),"masculino")</f>
        <v>masculino</v>
      </c>
      <c r="F78" s="3" t="s">
        <v>20</v>
      </c>
      <c r="G78" s="3" t="str">
        <f>IFERROR(__xludf.DUMMYFUNCTION("GOOGLETRANSLATE(F78)"),"Sí")</f>
        <v>Sí</v>
      </c>
      <c r="H78" s="3" t="s">
        <v>20</v>
      </c>
      <c r="I78" s="3" t="str">
        <f>IFERROR(__xludf.DUMMYFUNCTION("GOOGLETRANSLATE(H78)"),"Sí")</f>
        <v>Sí</v>
      </c>
      <c r="J78" s="3" t="s">
        <v>20</v>
      </c>
      <c r="K78" s="4" t="str">
        <f>IFERROR(__xludf.DUMMYFUNCTION("GOOGLETRANSLATE(J78)"),"Sí")</f>
        <v>Sí</v>
      </c>
      <c r="M78" s="3"/>
      <c r="O78" s="3"/>
      <c r="P78" s="3" t="s">
        <v>20</v>
      </c>
      <c r="Q78" s="3" t="str">
        <f>IFERROR(__xludf.DUMMYFUNCTION("GOOGLETRANSLATE(P78)"),"Sí")</f>
        <v>Sí</v>
      </c>
      <c r="R78" s="3" t="s">
        <v>24</v>
      </c>
      <c r="S78" s="3" t="str">
        <f>IFERROR(__xludf.DUMMYFUNCTION("GOOGLETRANSLATE(R78)"),"La ciudad vieja de Alepo")</f>
        <v>La ciudad vieja de Alepo</v>
      </c>
      <c r="T78" s="3" t="s">
        <v>20</v>
      </c>
      <c r="U78" s="3" t="str">
        <f>IFERROR(__xludf.DUMMYFUNCTION("GOOGLETRANSLATE(T78)"),"Sí")</f>
        <v>Sí</v>
      </c>
      <c r="V78" s="3" t="s">
        <v>49</v>
      </c>
      <c r="W78" s="3" t="str">
        <f>IFERROR(__xludf.DUMMYFUNCTION("GOOGLETRANSLATE(V78)"),"Mercado de la ciudad")</f>
        <v>Mercado de la ciudad</v>
      </c>
      <c r="X78" s="3" t="s">
        <v>20</v>
      </c>
      <c r="Y78" s="3" t="str">
        <f>IFERROR(__xludf.DUMMYFUNCTION("GOOGLETRANSLATE(X78)"),"Sí")</f>
        <v>Sí</v>
      </c>
      <c r="Z78" s="3" t="s">
        <v>57</v>
      </c>
      <c r="AA78" s="3" t="str">
        <f>IFERROR(__xludf.DUMMYFUNCTION("GOOGLETRANSLATE(Z78)"),"Mezquita Ibrahim al -khalil")</f>
        <v>Mezquita Ibrahim al -khalil</v>
      </c>
      <c r="AB78" s="3" t="s">
        <v>20</v>
      </c>
      <c r="AC78" s="3" t="str">
        <f>IFERROR(__xludf.DUMMYFUNCTION("GOOGLETRANSLATE(AB78)"),"Sí")</f>
        <v>Sí</v>
      </c>
      <c r="AD78" s="3" t="s">
        <v>20</v>
      </c>
      <c r="AE78" s="6" t="str">
        <f>IFERROR(__xludf.DUMMYFUNCTION("GOOGLETRANSLATE(AD78)"),"Sí")</f>
        <v>Sí</v>
      </c>
      <c r="AH78" s="6" t="str">
        <f>IFERROR(__xludf.DUMMYFUNCTION("GOOGLETRANSLATE(AJ78)"),"El Ayuntamiento de Alepo debe restaurar todos los monumentos históricos para que aparezcan antes de la guerra")</f>
        <v>El Ayuntamiento de Alepo debe restaurar todos los monumentos históricos para que aparezcan antes de la guerra</v>
      </c>
      <c r="AJ78" s="3" t="s">
        <v>40</v>
      </c>
    </row>
    <row r="79">
      <c r="A79" s="2">
        <v>45139.23892398148</v>
      </c>
      <c r="B79" s="3" t="s">
        <v>41</v>
      </c>
      <c r="C79" s="3" t="str">
        <f>IFERROR(__xludf.DUMMYFUNCTION("GOOGLETRANSLATE(B79)"),"Menos de 18 años")</f>
        <v>Menos de 18 años</v>
      </c>
      <c r="D79" s="3" t="s">
        <v>19</v>
      </c>
      <c r="E79" s="3" t="str">
        <f>IFERROR(__xludf.DUMMYFUNCTION("GOOGLETRANSLATE(D79)"),"masculino")</f>
        <v>masculino</v>
      </c>
      <c r="F79" s="3" t="s">
        <v>20</v>
      </c>
      <c r="G79" s="3" t="str">
        <f>IFERROR(__xludf.DUMMYFUNCTION("GOOGLETRANSLATE(F79)"),"Sí")</f>
        <v>Sí</v>
      </c>
      <c r="H79" s="3" t="s">
        <v>20</v>
      </c>
      <c r="I79" s="3" t="str">
        <f>IFERROR(__xludf.DUMMYFUNCTION("GOOGLETRANSLATE(H79)"),"Sí")</f>
        <v>Sí</v>
      </c>
      <c r="J79" s="3" t="s">
        <v>21</v>
      </c>
      <c r="K79" s="4" t="str">
        <f>IFERROR(__xludf.DUMMYFUNCTION("GOOGLETRANSLATE(J79)"),"No")</f>
        <v>No</v>
      </c>
      <c r="L79" s="3" t="s">
        <v>83</v>
      </c>
      <c r="M79" s="3" t="str">
        <f>IFERROR(__xludf.DUMMYFUNCTION("GOOGLETRANSLATE(L79)"),"Canadá")</f>
        <v>Canadá</v>
      </c>
      <c r="N79" s="3" t="s">
        <v>23</v>
      </c>
      <c r="O79" s="3" t="str">
        <f>IFERROR(__xludf.DUMMYFUNCTION("GOOGLETRANSLATE(N79)"),"ciudadano")</f>
        <v>ciudadano</v>
      </c>
      <c r="P79" s="3" t="s">
        <v>20</v>
      </c>
      <c r="Q79" s="3" t="str">
        <f>IFERROR(__xludf.DUMMYFUNCTION("GOOGLETRANSLATE(P79)"),"Sí")</f>
        <v>Sí</v>
      </c>
      <c r="R79" s="4" t="s">
        <v>61</v>
      </c>
      <c r="S79" s="3" t="str">
        <f>IFERROR(__xludf.DUMMYFUNCTION("GOOGLETRANSLATE(R79)"),"Palmira")</f>
        <v>Palmira</v>
      </c>
      <c r="T79" s="3" t="s">
        <v>21</v>
      </c>
      <c r="U79" s="3" t="str">
        <f>IFERROR(__xludf.DUMMYFUNCTION("GOOGLETRANSLATE(T79)"),"No")</f>
        <v>No</v>
      </c>
      <c r="V79" s="3" t="s">
        <v>25</v>
      </c>
      <c r="W79" s="3" t="str">
        <f>IFERROR(__xludf.DUMMYFUNCTION("GOOGLETRANSLATE(V79)"),"Ciudadela de Alepo")</f>
        <v>Ciudadela de Alepo</v>
      </c>
      <c r="X79" s="3" t="s">
        <v>21</v>
      </c>
      <c r="Y79" s="3" t="str">
        <f>IFERROR(__xludf.DUMMYFUNCTION("GOOGLETRANSLATE(X79)"),"No")</f>
        <v>No</v>
      </c>
      <c r="Z79" s="3" t="s">
        <v>42</v>
      </c>
      <c r="AA79" s="4" t="s">
        <v>43</v>
      </c>
      <c r="AB79" s="3" t="s">
        <v>20</v>
      </c>
      <c r="AC79" s="3" t="str">
        <f>IFERROR(__xludf.DUMMYFUNCTION("GOOGLETRANSLATE(AB79)"),"Sí")</f>
        <v>Sí</v>
      </c>
      <c r="AD79" s="3" t="s">
        <v>20</v>
      </c>
      <c r="AE79" s="6" t="str">
        <f>IFERROR(__xludf.DUMMYFUNCTION("GOOGLETRANSLATE(AD79)"),"Sí")</f>
        <v>Sí</v>
      </c>
      <c r="AH79" s="6" t="str">
        <f>IFERROR(__xludf.DUMMYFUNCTION("GOOGLETRANSLATE(AJ79)"),"El Ayuntamiento de Alepo debe restaurar todos los monumentos históricos para que aparezcan antes de la guerra")</f>
        <v>El Ayuntamiento de Alepo debe restaurar todos los monumentos históricos para que aparezcan antes de la guerra</v>
      </c>
      <c r="AJ79" s="3" t="s">
        <v>40</v>
      </c>
    </row>
    <row r="80">
      <c r="A80" s="2">
        <v>45139.23932332176</v>
      </c>
      <c r="B80" s="3" t="s">
        <v>36</v>
      </c>
      <c r="C80" s="5" t="s">
        <v>37</v>
      </c>
      <c r="D80" s="3" t="s">
        <v>19</v>
      </c>
      <c r="E80" s="3" t="str">
        <f>IFERROR(__xludf.DUMMYFUNCTION("GOOGLETRANSLATE(D80)"),"masculino")</f>
        <v>masculino</v>
      </c>
      <c r="F80" s="3" t="s">
        <v>20</v>
      </c>
      <c r="G80" s="3" t="str">
        <f>IFERROR(__xludf.DUMMYFUNCTION("GOOGLETRANSLATE(F80)"),"Sí")</f>
        <v>Sí</v>
      </c>
      <c r="H80" s="3" t="s">
        <v>20</v>
      </c>
      <c r="I80" s="3" t="str">
        <f>IFERROR(__xludf.DUMMYFUNCTION("GOOGLETRANSLATE(H80)"),"Sí")</f>
        <v>Sí</v>
      </c>
      <c r="J80" s="3" t="s">
        <v>20</v>
      </c>
      <c r="K80" s="4" t="str">
        <f>IFERROR(__xludf.DUMMYFUNCTION("GOOGLETRANSLATE(J80)"),"Sí")</f>
        <v>Sí</v>
      </c>
      <c r="M80" s="3"/>
      <c r="O80" s="3"/>
      <c r="P80" s="3" t="s">
        <v>20</v>
      </c>
      <c r="Q80" s="3" t="str">
        <f>IFERROR(__xludf.DUMMYFUNCTION("GOOGLETRANSLATE(P80)"),"Sí")</f>
        <v>Sí</v>
      </c>
      <c r="R80" s="3" t="s">
        <v>24</v>
      </c>
      <c r="S80" s="3" t="str">
        <f>IFERROR(__xludf.DUMMYFUNCTION("GOOGLETRANSLATE(R80)"),"La ciudad vieja de Alepo")</f>
        <v>La ciudad vieja de Alepo</v>
      </c>
      <c r="T80" s="3" t="s">
        <v>20</v>
      </c>
      <c r="U80" s="3" t="str">
        <f>IFERROR(__xludf.DUMMYFUNCTION("GOOGLETRANSLATE(T80)"),"Sí")</f>
        <v>Sí</v>
      </c>
      <c r="V80" s="3" t="s">
        <v>25</v>
      </c>
      <c r="W80" s="3" t="str">
        <f>IFERROR(__xludf.DUMMYFUNCTION("GOOGLETRANSLATE(V80)"),"Ciudadela de Alepo")</f>
        <v>Ciudadela de Alepo</v>
      </c>
      <c r="X80" s="3" t="s">
        <v>20</v>
      </c>
      <c r="Y80" s="3" t="str">
        <f>IFERROR(__xludf.DUMMYFUNCTION("GOOGLETRANSLATE(X80)"),"Sí")</f>
        <v>Sí</v>
      </c>
      <c r="Z80" s="3" t="s">
        <v>81</v>
      </c>
      <c r="AA80" s="3" t="str">
        <f>IFERROR(__xludf.DUMMYFUNCTION("GOOGLETRANSLATE(Z80)"),"Vivienda otomana")</f>
        <v>Vivienda otomana</v>
      </c>
      <c r="AB80" s="3" t="s">
        <v>20</v>
      </c>
      <c r="AC80" s="3" t="str">
        <f>IFERROR(__xludf.DUMMYFUNCTION("GOOGLETRANSLATE(AB80)"),"Sí")</f>
        <v>Sí</v>
      </c>
      <c r="AD80" s="3" t="s">
        <v>20</v>
      </c>
      <c r="AE80" s="6" t="str">
        <f>IFERROR(__xludf.DUMMYFUNCTION("GOOGLETRANSLATE(AD80)"),"Sí")</f>
        <v>Sí</v>
      </c>
      <c r="AH80" s="6" t="str">
        <f>IFERROR(__xludf.DUMMYFUNCTION("GOOGLETRANSLATE(AJ80)"),"La ciudad de Alepo necesita ser reconstruida como una ciudad moderna, independientemente de lo que fuera antes de la guerra.")</f>
        <v>La ciudad de Alepo necesita ser reconstruida como una ciudad moderna, independientemente de lo que fuera antes de la guerra.</v>
      </c>
      <c r="AJ80" s="3" t="s">
        <v>34</v>
      </c>
    </row>
    <row r="81">
      <c r="A81" s="2">
        <v>45139.23981993056</v>
      </c>
      <c r="B81" s="3" t="s">
        <v>18</v>
      </c>
      <c r="C81" s="3" t="str">
        <f>IFERROR(__xludf.DUMMYFUNCTION("GOOGLETRANSLATE(B81)"),"18 - 33 años")</f>
        <v>18 - 33 años</v>
      </c>
      <c r="D81" s="3" t="s">
        <v>19</v>
      </c>
      <c r="E81" s="3" t="str">
        <f>IFERROR(__xludf.DUMMYFUNCTION("GOOGLETRANSLATE(D81)"),"masculino")</f>
        <v>masculino</v>
      </c>
      <c r="F81" s="3" t="s">
        <v>20</v>
      </c>
      <c r="G81" s="3" t="str">
        <f>IFERROR(__xludf.DUMMYFUNCTION("GOOGLETRANSLATE(F81)"),"Sí")</f>
        <v>Sí</v>
      </c>
      <c r="H81" s="3" t="s">
        <v>20</v>
      </c>
      <c r="I81" s="3" t="str">
        <f>IFERROR(__xludf.DUMMYFUNCTION("GOOGLETRANSLATE(H81)"),"Sí")</f>
        <v>Sí</v>
      </c>
      <c r="J81" s="3" t="s">
        <v>21</v>
      </c>
      <c r="K81" s="4" t="str">
        <f>IFERROR(__xludf.DUMMYFUNCTION("GOOGLETRANSLATE(J81)"),"No")</f>
        <v>No</v>
      </c>
      <c r="L81" s="3" t="s">
        <v>22</v>
      </c>
      <c r="M81" s="3" t="str">
        <f>IFERROR(__xludf.DUMMYFUNCTION("GOOGLETRANSLATE(L81)"),"Europa")</f>
        <v>Europa</v>
      </c>
      <c r="N81" s="3" t="s">
        <v>32</v>
      </c>
      <c r="O81" s="3" t="str">
        <f>IFERROR(__xludf.DUMMYFUNCTION("GOOGLETRANSLATE(N81)"),"Visa de estudiante o visa de trabajo")</f>
        <v>Visa de estudiante o visa de trabajo</v>
      </c>
      <c r="P81" s="3" t="s">
        <v>20</v>
      </c>
      <c r="Q81" s="3" t="str">
        <f>IFERROR(__xludf.DUMMYFUNCTION("GOOGLETRANSLATE(P81)"),"Sí")</f>
        <v>Sí</v>
      </c>
      <c r="R81" s="4" t="s">
        <v>61</v>
      </c>
      <c r="S81" s="3" t="str">
        <f>IFERROR(__xludf.DUMMYFUNCTION("GOOGLETRANSLATE(R81)"),"Palmira")</f>
        <v>Palmira</v>
      </c>
      <c r="T81" s="3" t="s">
        <v>21</v>
      </c>
      <c r="U81" s="3" t="str">
        <f>IFERROR(__xludf.DUMMYFUNCTION("GOOGLETRANSLATE(T81)"),"No")</f>
        <v>No</v>
      </c>
      <c r="V81" s="3" t="s">
        <v>49</v>
      </c>
      <c r="W81" s="3" t="str">
        <f>IFERROR(__xludf.DUMMYFUNCTION("GOOGLETRANSLATE(V81)"),"Mercado de la ciudad")</f>
        <v>Mercado de la ciudad</v>
      </c>
      <c r="X81" s="3" t="s">
        <v>21</v>
      </c>
      <c r="Y81" s="3" t="str">
        <f>IFERROR(__xludf.DUMMYFUNCTION("GOOGLETRANSLATE(X81)"),"No")</f>
        <v>No</v>
      </c>
      <c r="Z81" s="3" t="s">
        <v>50</v>
      </c>
      <c r="AA81" s="3" t="str">
        <f>IFERROR(__xludf.DUMMYFUNCTION("GOOGLETRANSLATE(Z81)"),"La puerta principal y el puente")</f>
        <v>La puerta principal y el puente</v>
      </c>
      <c r="AB81" s="3" t="s">
        <v>21</v>
      </c>
      <c r="AC81" s="3" t="str">
        <f>IFERROR(__xludf.DUMMYFUNCTION("GOOGLETRANSLATE(AB81)"),"No")</f>
        <v>No</v>
      </c>
      <c r="AD81" s="3" t="s">
        <v>20</v>
      </c>
      <c r="AE81" s="6" t="str">
        <f>IFERROR(__xludf.DUMMYFUNCTION("GOOGLETRANSLATE(AD81)"),"Sí")</f>
        <v>Sí</v>
      </c>
      <c r="AH81" s="6" t="str">
        <f>IFERROR(__xludf.DUMMYFUNCTION("GOOGLETRANSLATE(AJ81)"),"El Ayuntamiento de Alepo debe restaurar todos los monumentos históricos para que aparezcan antes de la guerra")</f>
        <v>El Ayuntamiento de Alepo debe restaurar todos los monumentos históricos para que aparezcan antes de la guerra</v>
      </c>
      <c r="AJ81" s="3" t="s">
        <v>40</v>
      </c>
    </row>
    <row r="82">
      <c r="A82" s="2">
        <v>45139.24279952546</v>
      </c>
      <c r="B82" s="3" t="s">
        <v>36</v>
      </c>
      <c r="C82" s="5" t="s">
        <v>37</v>
      </c>
      <c r="D82" s="3" t="s">
        <v>19</v>
      </c>
      <c r="E82" s="3" t="str">
        <f>IFERROR(__xludf.DUMMYFUNCTION("GOOGLETRANSLATE(D82)"),"masculino")</f>
        <v>masculino</v>
      </c>
      <c r="F82" s="3" t="s">
        <v>20</v>
      </c>
      <c r="G82" s="3" t="str">
        <f>IFERROR(__xludf.DUMMYFUNCTION("GOOGLETRANSLATE(F82)"),"Sí")</f>
        <v>Sí</v>
      </c>
      <c r="H82" s="3" t="s">
        <v>20</v>
      </c>
      <c r="I82" s="3" t="str">
        <f>IFERROR(__xludf.DUMMYFUNCTION("GOOGLETRANSLATE(H82)"),"Sí")</f>
        <v>Sí</v>
      </c>
      <c r="J82" s="3" t="s">
        <v>21</v>
      </c>
      <c r="K82" s="4" t="str">
        <f>IFERROR(__xludf.DUMMYFUNCTION("GOOGLETRANSLATE(J82)"),"No")</f>
        <v>No</v>
      </c>
      <c r="L82" s="3" t="s">
        <v>58</v>
      </c>
      <c r="M82" s="4" t="s">
        <v>59</v>
      </c>
      <c r="N82" s="3" t="s">
        <v>23</v>
      </c>
      <c r="O82" s="3" t="str">
        <f>IFERROR(__xludf.DUMMYFUNCTION("GOOGLETRANSLATE(N82)"),"ciudadano")</f>
        <v>ciudadano</v>
      </c>
      <c r="P82" s="3" t="s">
        <v>20</v>
      </c>
      <c r="Q82" s="3" t="str">
        <f>IFERROR(__xludf.DUMMYFUNCTION("GOOGLETRANSLATE(P82)"),"Sí")</f>
        <v>Sí</v>
      </c>
      <c r="R82" s="3" t="s">
        <v>24</v>
      </c>
      <c r="S82" s="3" t="str">
        <f>IFERROR(__xludf.DUMMYFUNCTION("GOOGLETRANSLATE(R82)"),"La ciudad vieja de Alepo")</f>
        <v>La ciudad vieja de Alepo</v>
      </c>
      <c r="T82" s="3" t="s">
        <v>20</v>
      </c>
      <c r="U82" s="3" t="str">
        <f>IFERROR(__xludf.DUMMYFUNCTION("GOOGLETRANSLATE(T82)"),"Sí")</f>
        <v>Sí</v>
      </c>
      <c r="V82" s="3" t="s">
        <v>49</v>
      </c>
      <c r="W82" s="3" t="str">
        <f>IFERROR(__xludf.DUMMYFUNCTION("GOOGLETRANSLATE(V82)"),"Mercado de la ciudad")</f>
        <v>Mercado de la ciudad</v>
      </c>
      <c r="X82" s="3" t="s">
        <v>20</v>
      </c>
      <c r="Y82" s="3" t="str">
        <f>IFERROR(__xludf.DUMMYFUNCTION("GOOGLETRANSLATE(X82)"),"Sí")</f>
        <v>Sí</v>
      </c>
      <c r="Z82" s="3" t="s">
        <v>42</v>
      </c>
      <c r="AA82" s="4" t="s">
        <v>43</v>
      </c>
      <c r="AB82" s="3" t="s">
        <v>20</v>
      </c>
      <c r="AC82" s="3" t="str">
        <f>IFERROR(__xludf.DUMMYFUNCTION("GOOGLETRANSLATE(AB82)"),"Sí")</f>
        <v>Sí</v>
      </c>
      <c r="AD82" s="3" t="s">
        <v>20</v>
      </c>
      <c r="AE82" s="6" t="str">
        <f>IFERROR(__xludf.DUMMYFUNCTION("GOOGLETRANSLATE(AD82)"),"Sí")</f>
        <v>Sí</v>
      </c>
      <c r="AH82" s="6" t="str">
        <f>IFERROR(__xludf.DUMMYFUNCTION("GOOGLETRANSLATE(AJ82)"),"El Ayuntamiento de Alepo debe restaurar todos los monumentos históricos para que aparezcan antes de la guerra")</f>
        <v>El Ayuntamiento de Alepo debe restaurar todos los monumentos históricos para que aparezcan antes de la guerra</v>
      </c>
      <c r="AJ82" s="3" t="s">
        <v>40</v>
      </c>
    </row>
    <row r="83">
      <c r="A83" s="2">
        <v>45139.24509030093</v>
      </c>
      <c r="B83" s="3" t="s">
        <v>18</v>
      </c>
      <c r="C83" s="3" t="str">
        <f>IFERROR(__xludf.DUMMYFUNCTION("GOOGLETRANSLATE(B83)"),"18 - 33 años")</f>
        <v>18 - 33 años</v>
      </c>
      <c r="D83" s="3" t="s">
        <v>19</v>
      </c>
      <c r="E83" s="3" t="str">
        <f>IFERROR(__xludf.DUMMYFUNCTION("GOOGLETRANSLATE(D83)"),"masculino")</f>
        <v>masculino</v>
      </c>
      <c r="F83" s="3" t="s">
        <v>21</v>
      </c>
      <c r="G83" s="3" t="str">
        <f>IFERROR(__xludf.DUMMYFUNCTION("GOOGLETRANSLATE(F83)"),"No")</f>
        <v>No</v>
      </c>
      <c r="H83" s="3" t="s">
        <v>21</v>
      </c>
      <c r="I83" s="3" t="str">
        <f>IFERROR(__xludf.DUMMYFUNCTION("GOOGLETRANSLATE(H83)"),"No")</f>
        <v>No</v>
      </c>
      <c r="J83" s="3" t="s">
        <v>21</v>
      </c>
      <c r="K83" s="4" t="str">
        <f>IFERROR(__xludf.DUMMYFUNCTION("GOOGLETRANSLATE(J83)"),"No")</f>
        <v>No</v>
      </c>
      <c r="L83" s="3" t="s">
        <v>84</v>
      </c>
      <c r="M83" s="3" t="str">
        <f>IFERROR(__xludf.DUMMYFUNCTION("GOOGLETRANSLATE(L83)"),"Líbano")</f>
        <v>Líbano</v>
      </c>
      <c r="N83" s="3" t="s">
        <v>23</v>
      </c>
      <c r="O83" s="3" t="str">
        <f>IFERROR(__xludf.DUMMYFUNCTION("GOOGLETRANSLATE(N83)"),"ciudadano")</f>
        <v>ciudadano</v>
      </c>
      <c r="P83" s="3" t="s">
        <v>20</v>
      </c>
      <c r="Q83" s="3" t="str">
        <f>IFERROR(__xludf.DUMMYFUNCTION("GOOGLETRANSLATE(P83)"),"Sí")</f>
        <v>Sí</v>
      </c>
      <c r="R83" s="3" t="s">
        <v>72</v>
      </c>
      <c r="S83" s="4" t="s">
        <v>73</v>
      </c>
      <c r="T83" s="3" t="s">
        <v>21</v>
      </c>
      <c r="U83" s="3" t="str">
        <f>IFERROR(__xludf.DUMMYFUNCTION("GOOGLETRANSLATE(T83)"),"No")</f>
        <v>No</v>
      </c>
      <c r="V83" s="3" t="s">
        <v>63</v>
      </c>
      <c r="W83" s="4" t="s">
        <v>64</v>
      </c>
      <c r="X83" s="3" t="s">
        <v>20</v>
      </c>
      <c r="Y83" s="3" t="str">
        <f>IFERROR(__xludf.DUMMYFUNCTION("GOOGLETRANSLATE(X83)"),"Sí")</f>
        <v>Sí</v>
      </c>
      <c r="Z83" s="3" t="s">
        <v>50</v>
      </c>
      <c r="AA83" s="3" t="str">
        <f>IFERROR(__xludf.DUMMYFUNCTION("GOOGLETRANSLATE(Z83)"),"La puerta principal y el puente")</f>
        <v>La puerta principal y el puente</v>
      </c>
      <c r="AB83" s="3" t="s">
        <v>20</v>
      </c>
      <c r="AC83" s="3" t="str">
        <f>IFERROR(__xludf.DUMMYFUNCTION("GOOGLETRANSLATE(AB83)"),"Sí")</f>
        <v>Sí</v>
      </c>
      <c r="AD83" s="3" t="s">
        <v>20</v>
      </c>
      <c r="AE83" s="6" t="str">
        <f>IFERROR(__xludf.DUMMYFUNCTION("GOOGLETRANSLATE(AD83)"),"Sí")</f>
        <v>Sí</v>
      </c>
      <c r="AH83" s="6" t="str">
        <f>IFERROR(__xludf.DUMMYFUNCTION("GOOGLETRANSLATE(AJ83)"),"El Ayuntamiento de Alepo debe restaurar todos los monumentos históricos para que aparezcan antes de la guerra")</f>
        <v>El Ayuntamiento de Alepo debe restaurar todos los monumentos históricos para que aparezcan antes de la guerra</v>
      </c>
      <c r="AJ83" s="3" t="s">
        <v>40</v>
      </c>
    </row>
    <row r="84">
      <c r="A84" s="2">
        <v>45139.24600018519</v>
      </c>
      <c r="B84" s="3" t="s">
        <v>36</v>
      </c>
      <c r="C84" s="5" t="s">
        <v>37</v>
      </c>
      <c r="D84" s="3" t="s">
        <v>19</v>
      </c>
      <c r="E84" s="3" t="str">
        <f>IFERROR(__xludf.DUMMYFUNCTION("GOOGLETRANSLATE(D84)"),"masculino")</f>
        <v>masculino</v>
      </c>
      <c r="F84" s="3" t="s">
        <v>20</v>
      </c>
      <c r="G84" s="3" t="str">
        <f>IFERROR(__xludf.DUMMYFUNCTION("GOOGLETRANSLATE(F84)"),"Sí")</f>
        <v>Sí</v>
      </c>
      <c r="H84" s="3" t="s">
        <v>20</v>
      </c>
      <c r="I84" s="3" t="str">
        <f>IFERROR(__xludf.DUMMYFUNCTION("GOOGLETRANSLATE(H84)"),"Sí")</f>
        <v>Sí</v>
      </c>
      <c r="J84" s="3" t="s">
        <v>20</v>
      </c>
      <c r="K84" s="4" t="str">
        <f>IFERROR(__xludf.DUMMYFUNCTION("GOOGLETRANSLATE(J84)"),"Sí")</f>
        <v>Sí</v>
      </c>
      <c r="M84" s="3"/>
      <c r="O84" s="3"/>
      <c r="P84" s="3" t="s">
        <v>20</v>
      </c>
      <c r="Q84" s="3" t="str">
        <f>IFERROR(__xludf.DUMMYFUNCTION("GOOGLETRANSLATE(P84)"),"Sí")</f>
        <v>Sí</v>
      </c>
      <c r="R84" s="3" t="s">
        <v>39</v>
      </c>
      <c r="S84" s="3" t="str">
        <f>IFERROR(__xludf.DUMMYFUNCTION("GOOGLETRANSLATE(R84)"),"Las ciudades olvidadas en el norte de Siria")</f>
        <v>Las ciudades olvidadas en el norte de Siria</v>
      </c>
      <c r="T84" s="3" t="s">
        <v>20</v>
      </c>
      <c r="U84" s="3" t="str">
        <f>IFERROR(__xludf.DUMMYFUNCTION("GOOGLETRANSLATE(T84)"),"Sí")</f>
        <v>Sí</v>
      </c>
      <c r="V84" s="3" t="s">
        <v>49</v>
      </c>
      <c r="W84" s="3" t="str">
        <f>IFERROR(__xludf.DUMMYFUNCTION("GOOGLETRANSLATE(V84)"),"Mercado de la ciudad")</f>
        <v>Mercado de la ciudad</v>
      </c>
      <c r="X84" s="3" t="s">
        <v>20</v>
      </c>
      <c r="Y84" s="3" t="str">
        <f>IFERROR(__xludf.DUMMYFUNCTION("GOOGLETRANSLATE(X84)"),"Sí")</f>
        <v>Sí</v>
      </c>
      <c r="Z84" s="3" t="s">
        <v>42</v>
      </c>
      <c r="AA84" s="4" t="s">
        <v>43</v>
      </c>
      <c r="AB84" s="3" t="s">
        <v>20</v>
      </c>
      <c r="AC84" s="3" t="str">
        <f>IFERROR(__xludf.DUMMYFUNCTION("GOOGLETRANSLATE(AB84)"),"Sí")</f>
        <v>Sí</v>
      </c>
      <c r="AD84" s="3" t="s">
        <v>20</v>
      </c>
      <c r="AE84" s="6" t="str">
        <f>IFERROR(__xludf.DUMMYFUNCTION("GOOGLETRANSLATE(AD84)"),"Sí")</f>
        <v>Sí</v>
      </c>
      <c r="AH84" s="6" t="str">
        <f>IFERROR(__xludf.DUMMYFUNCTION("GOOGLETRANSLATE(AJ84)"),"El Ayuntamiento de Alepo debe restaurar todos los monumentos históricos para que aparezcan antes de la guerra")</f>
        <v>El Ayuntamiento de Alepo debe restaurar todos los monumentos históricos para que aparezcan antes de la guerra</v>
      </c>
      <c r="AJ84" s="3" t="s">
        <v>40</v>
      </c>
    </row>
    <row r="85">
      <c r="A85" s="2">
        <v>45139.25060385416</v>
      </c>
      <c r="B85" s="3" t="s">
        <v>38</v>
      </c>
      <c r="C85" s="3" t="str">
        <f>IFERROR(__xludf.DUMMYFUNCTION("GOOGLETRANSLATE(B85)"),"50 - 65 años")</f>
        <v>50 - 65 años</v>
      </c>
      <c r="D85" s="3" t="s">
        <v>19</v>
      </c>
      <c r="E85" s="3" t="str">
        <f>IFERROR(__xludf.DUMMYFUNCTION("GOOGLETRANSLATE(D85)"),"masculino")</f>
        <v>masculino</v>
      </c>
      <c r="F85" s="3" t="s">
        <v>21</v>
      </c>
      <c r="G85" s="3" t="str">
        <f>IFERROR(__xludf.DUMMYFUNCTION("GOOGLETRANSLATE(F85)"),"No")</f>
        <v>No</v>
      </c>
      <c r="H85" s="3" t="s">
        <v>20</v>
      </c>
      <c r="I85" s="3" t="str">
        <f>IFERROR(__xludf.DUMMYFUNCTION("GOOGLETRANSLATE(H85)"),"Sí")</f>
        <v>Sí</v>
      </c>
      <c r="J85" s="3" t="s">
        <v>21</v>
      </c>
      <c r="K85" s="4" t="str">
        <f>IFERROR(__xludf.DUMMYFUNCTION("GOOGLETRANSLATE(J85)"),"No")</f>
        <v>No</v>
      </c>
      <c r="L85" s="3" t="s">
        <v>85</v>
      </c>
      <c r="M85" s="3" t="str">
        <f>IFERROR(__xludf.DUMMYFUNCTION("GOOGLETRANSLATE(L85)"),"Túnez")</f>
        <v>Túnez</v>
      </c>
      <c r="N85" s="3" t="s">
        <v>23</v>
      </c>
      <c r="O85" s="3" t="str">
        <f>IFERROR(__xludf.DUMMYFUNCTION("GOOGLETRANSLATE(N85)"),"ciudadano")</f>
        <v>ciudadano</v>
      </c>
      <c r="P85" s="3" t="s">
        <v>20</v>
      </c>
      <c r="Q85" s="3" t="str">
        <f>IFERROR(__xludf.DUMMYFUNCTION("GOOGLETRANSLATE(P85)"),"Sí")</f>
        <v>Sí</v>
      </c>
      <c r="R85" s="3" t="s">
        <v>39</v>
      </c>
      <c r="S85" s="3" t="str">
        <f>IFERROR(__xludf.DUMMYFUNCTION("GOOGLETRANSLATE(R85)"),"Las ciudades olvidadas en el norte de Siria")</f>
        <v>Las ciudades olvidadas en el norte de Siria</v>
      </c>
      <c r="T85" s="3" t="s">
        <v>21</v>
      </c>
      <c r="U85" s="3" t="str">
        <f>IFERROR(__xludf.DUMMYFUNCTION("GOOGLETRANSLATE(T85)"),"No")</f>
        <v>No</v>
      </c>
      <c r="V85" s="3" t="s">
        <v>33</v>
      </c>
      <c r="W85" s="3" t="str">
        <f>IFERROR(__xludf.DUMMYFUNCTION("GOOGLETRANSLATE(V85)"),"La gran mezquita omeya")</f>
        <v>La gran mezquita omeya</v>
      </c>
      <c r="X85" s="3" t="s">
        <v>20</v>
      </c>
      <c r="Y85" s="3" t="str">
        <f>IFERROR(__xludf.DUMMYFUNCTION("GOOGLETRANSLATE(X85)"),"Sí")</f>
        <v>Sí</v>
      </c>
      <c r="Z85" s="3" t="s">
        <v>56</v>
      </c>
      <c r="AA85" s="3" t="str">
        <f>IFERROR(__xludf.DUMMYFUNCTION("GOOGLETRANSLATE(Z85)"),"muros de Castillo")</f>
        <v>muros de Castillo</v>
      </c>
      <c r="AB85" s="3" t="s">
        <v>21</v>
      </c>
      <c r="AC85" s="3" t="str">
        <f>IFERROR(__xludf.DUMMYFUNCTION("GOOGLETRANSLATE(AB85)"),"No")</f>
        <v>No</v>
      </c>
      <c r="AD85" s="3" t="s">
        <v>20</v>
      </c>
      <c r="AE85" s="6" t="str">
        <f>IFERROR(__xludf.DUMMYFUNCTION("GOOGLETRANSLATE(AD85)"),"Sí")</f>
        <v>Sí</v>
      </c>
      <c r="AH85" s="6" t="str">
        <f>IFERROR(__xludf.DUMMYFUNCTION("GOOGLETRANSLATE(AJ85)"),"La ciudad de Alepo necesita ser reconstruida como una ciudad moderna, independientemente de lo que fuera antes de la guerra.")</f>
        <v>La ciudad de Alepo necesita ser reconstruida como una ciudad moderna, independientemente de lo que fuera antes de la guerra.</v>
      </c>
      <c r="AJ85" s="3" t="s">
        <v>34</v>
      </c>
    </row>
    <row r="86">
      <c r="A86" s="2">
        <v>45139.260147141205</v>
      </c>
      <c r="B86" s="3" t="s">
        <v>36</v>
      </c>
      <c r="C86" s="5" t="s">
        <v>37</v>
      </c>
      <c r="D86" s="3" t="s">
        <v>35</v>
      </c>
      <c r="E86" s="3" t="str">
        <f>IFERROR(__xludf.DUMMYFUNCTION("GOOGLETRANSLATE(D86)"),"femenino")</f>
        <v>femenino</v>
      </c>
      <c r="F86" s="3" t="s">
        <v>20</v>
      </c>
      <c r="G86" s="3" t="str">
        <f>IFERROR(__xludf.DUMMYFUNCTION("GOOGLETRANSLATE(F86)"),"Sí")</f>
        <v>Sí</v>
      </c>
      <c r="H86" s="3" t="s">
        <v>20</v>
      </c>
      <c r="I86" s="3" t="str">
        <f>IFERROR(__xludf.DUMMYFUNCTION("GOOGLETRANSLATE(H86)"),"Sí")</f>
        <v>Sí</v>
      </c>
      <c r="J86" s="3" t="s">
        <v>20</v>
      </c>
      <c r="K86" s="4" t="str">
        <f>IFERROR(__xludf.DUMMYFUNCTION("GOOGLETRANSLATE(J86)"),"Sí")</f>
        <v>Sí</v>
      </c>
      <c r="M86" s="3"/>
      <c r="O86" s="3"/>
      <c r="P86" s="3" t="s">
        <v>20</v>
      </c>
      <c r="Q86" s="3" t="str">
        <f>IFERROR(__xludf.DUMMYFUNCTION("GOOGLETRANSLATE(P86)"),"Sí")</f>
        <v>Sí</v>
      </c>
      <c r="R86" s="3" t="s">
        <v>24</v>
      </c>
      <c r="S86" s="3" t="str">
        <f>IFERROR(__xludf.DUMMYFUNCTION("GOOGLETRANSLATE(R86)"),"La ciudad vieja de Alepo")</f>
        <v>La ciudad vieja de Alepo</v>
      </c>
      <c r="T86" s="3" t="s">
        <v>20</v>
      </c>
      <c r="U86" s="3" t="str">
        <f>IFERROR(__xludf.DUMMYFUNCTION("GOOGLETRANSLATE(T86)"),"Sí")</f>
        <v>Sí</v>
      </c>
      <c r="V86" s="3" t="s">
        <v>49</v>
      </c>
      <c r="W86" s="3" t="str">
        <f>IFERROR(__xludf.DUMMYFUNCTION("GOOGLETRANSLATE(V86)"),"Mercado de la ciudad")</f>
        <v>Mercado de la ciudad</v>
      </c>
      <c r="X86" s="3" t="s">
        <v>20</v>
      </c>
      <c r="Y86" s="3" t="str">
        <f>IFERROR(__xludf.DUMMYFUNCTION("GOOGLETRANSLATE(X86)"),"Sí")</f>
        <v>Sí</v>
      </c>
      <c r="Z86" s="3" t="s">
        <v>57</v>
      </c>
      <c r="AA86" s="3" t="str">
        <f>IFERROR(__xludf.DUMMYFUNCTION("GOOGLETRANSLATE(Z86)"),"Mezquita Ibrahim al -khalil")</f>
        <v>Mezquita Ibrahim al -khalil</v>
      </c>
      <c r="AB86" s="3" t="s">
        <v>20</v>
      </c>
      <c r="AC86" s="3" t="str">
        <f>IFERROR(__xludf.DUMMYFUNCTION("GOOGLETRANSLATE(AB86)"),"Sí")</f>
        <v>Sí</v>
      </c>
      <c r="AD86" s="3" t="s">
        <v>20</v>
      </c>
      <c r="AE86" s="6" t="str">
        <f>IFERROR(__xludf.DUMMYFUNCTION("GOOGLETRANSLATE(AD86)"),"Sí")</f>
        <v>Sí</v>
      </c>
      <c r="AH86" s="6" t="str">
        <f>IFERROR(__xludf.DUMMYFUNCTION("GOOGLETRANSLATE(AJ86)"),"El Ayuntamiento de Alepo debe restaurar todos los monumentos históricos con muchas actualizaciones que aparecen Alepo es una ciudad moderna")</f>
        <v>El Ayuntamiento de Alepo debe restaurar todos los monumentos históricos con muchas actualizaciones que aparecen Alepo es una ciudad moderna</v>
      </c>
      <c r="AJ86" s="3" t="s">
        <v>28</v>
      </c>
    </row>
    <row r="87">
      <c r="A87" s="2">
        <v>45139.26889663194</v>
      </c>
      <c r="B87" s="3" t="s">
        <v>18</v>
      </c>
      <c r="C87" s="3" t="str">
        <f>IFERROR(__xludf.DUMMYFUNCTION("GOOGLETRANSLATE(B87)"),"18 - 33 años")</f>
        <v>18 - 33 años</v>
      </c>
      <c r="D87" s="3" t="s">
        <v>19</v>
      </c>
      <c r="E87" s="3" t="str">
        <f>IFERROR(__xludf.DUMMYFUNCTION("GOOGLETRANSLATE(D87)"),"masculino")</f>
        <v>masculino</v>
      </c>
      <c r="F87" s="3" t="s">
        <v>20</v>
      </c>
      <c r="G87" s="3" t="str">
        <f>IFERROR(__xludf.DUMMYFUNCTION("GOOGLETRANSLATE(F87)"),"Sí")</f>
        <v>Sí</v>
      </c>
      <c r="H87" s="3" t="s">
        <v>20</v>
      </c>
      <c r="I87" s="3" t="str">
        <f>IFERROR(__xludf.DUMMYFUNCTION("GOOGLETRANSLATE(H87)"),"Sí")</f>
        <v>Sí</v>
      </c>
      <c r="J87" s="3" t="s">
        <v>20</v>
      </c>
      <c r="K87" s="4" t="str">
        <f>IFERROR(__xludf.DUMMYFUNCTION("GOOGLETRANSLATE(J87)"),"Sí")</f>
        <v>Sí</v>
      </c>
      <c r="M87" s="3"/>
      <c r="O87" s="3"/>
      <c r="P87" s="3" t="s">
        <v>20</v>
      </c>
      <c r="Q87" s="3" t="str">
        <f>IFERROR(__xludf.DUMMYFUNCTION("GOOGLETRANSLATE(P87)"),"Sí")</f>
        <v>Sí</v>
      </c>
      <c r="R87" s="3" t="s">
        <v>24</v>
      </c>
      <c r="S87" s="3" t="str">
        <f>IFERROR(__xludf.DUMMYFUNCTION("GOOGLETRANSLATE(R87)"),"La ciudad vieja de Alepo")</f>
        <v>La ciudad vieja de Alepo</v>
      </c>
      <c r="T87" s="3" t="s">
        <v>21</v>
      </c>
      <c r="U87" s="3" t="str">
        <f>IFERROR(__xludf.DUMMYFUNCTION("GOOGLETRANSLATE(T87)"),"No")</f>
        <v>No</v>
      </c>
      <c r="V87" s="3" t="s">
        <v>25</v>
      </c>
      <c r="W87" s="3" t="str">
        <f>IFERROR(__xludf.DUMMYFUNCTION("GOOGLETRANSLATE(V87)"),"Ciudadela de Alepo")</f>
        <v>Ciudadela de Alepo</v>
      </c>
      <c r="X87" s="3" t="s">
        <v>21</v>
      </c>
      <c r="Y87" s="3" t="str">
        <f>IFERROR(__xludf.DUMMYFUNCTION("GOOGLETRANSLATE(X87)"),"No")</f>
        <v>No</v>
      </c>
      <c r="Z87" s="3" t="s">
        <v>56</v>
      </c>
      <c r="AA87" s="3" t="str">
        <f>IFERROR(__xludf.DUMMYFUNCTION("GOOGLETRANSLATE(Z87)"),"muros de Castillo")</f>
        <v>muros de Castillo</v>
      </c>
      <c r="AB87" s="3" t="s">
        <v>20</v>
      </c>
      <c r="AC87" s="3" t="str">
        <f>IFERROR(__xludf.DUMMYFUNCTION("GOOGLETRANSLATE(AB87)"),"Sí")</f>
        <v>Sí</v>
      </c>
      <c r="AD87" s="3" t="s">
        <v>20</v>
      </c>
      <c r="AE87" s="6" t="str">
        <f>IFERROR(__xludf.DUMMYFUNCTION("GOOGLETRANSLATE(AD87)"),"Sí")</f>
        <v>Sí</v>
      </c>
      <c r="AH87" s="6" t="str">
        <f>IFERROR(__xludf.DUMMYFUNCTION("GOOGLETRANSLATE(AJ87)"),"El Ayuntamiento de Alepo debe restaurar todos los monumentos históricos para que se vean similar a lo que era antes de la guerra con algunas actualizaciones")</f>
        <v>El Ayuntamiento de Alepo debe restaurar todos los monumentos históricos para que se vean similar a lo que era antes de la guerra con algunas actualizaciones</v>
      </c>
      <c r="AJ87" s="3" t="s">
        <v>45</v>
      </c>
    </row>
    <row r="88">
      <c r="A88" s="2">
        <v>45139.270002453704</v>
      </c>
      <c r="B88" s="3" t="s">
        <v>18</v>
      </c>
      <c r="C88" s="3" t="str">
        <f>IFERROR(__xludf.DUMMYFUNCTION("GOOGLETRANSLATE(B88)"),"18 - 33 años")</f>
        <v>18 - 33 años</v>
      </c>
      <c r="D88" s="3" t="s">
        <v>35</v>
      </c>
      <c r="E88" s="3" t="str">
        <f>IFERROR(__xludf.DUMMYFUNCTION("GOOGLETRANSLATE(D88)"),"femenino")</f>
        <v>femenino</v>
      </c>
      <c r="F88" s="3" t="s">
        <v>20</v>
      </c>
      <c r="G88" s="3" t="str">
        <f>IFERROR(__xludf.DUMMYFUNCTION("GOOGLETRANSLATE(F88)"),"Sí")</f>
        <v>Sí</v>
      </c>
      <c r="H88" s="3" t="s">
        <v>20</v>
      </c>
      <c r="I88" s="3" t="str">
        <f>IFERROR(__xludf.DUMMYFUNCTION("GOOGLETRANSLATE(H88)"),"Sí")</f>
        <v>Sí</v>
      </c>
      <c r="J88" s="3" t="s">
        <v>20</v>
      </c>
      <c r="K88" s="4" t="str">
        <f>IFERROR(__xludf.DUMMYFUNCTION("GOOGLETRANSLATE(J88)"),"Sí")</f>
        <v>Sí</v>
      </c>
      <c r="M88" s="3"/>
      <c r="O88" s="3"/>
      <c r="P88" s="3" t="s">
        <v>20</v>
      </c>
      <c r="Q88" s="3" t="str">
        <f>IFERROR(__xludf.DUMMYFUNCTION("GOOGLETRANSLATE(P88)"),"Sí")</f>
        <v>Sí</v>
      </c>
      <c r="R88" s="3" t="s">
        <v>39</v>
      </c>
      <c r="S88" s="3" t="str">
        <f>IFERROR(__xludf.DUMMYFUNCTION("GOOGLETRANSLATE(R88)"),"Las ciudades olvidadas en el norte de Siria")</f>
        <v>Las ciudades olvidadas en el norte de Siria</v>
      </c>
      <c r="T88" s="3" t="s">
        <v>20</v>
      </c>
      <c r="U88" s="3" t="str">
        <f>IFERROR(__xludf.DUMMYFUNCTION("GOOGLETRANSLATE(T88)"),"Sí")</f>
        <v>Sí</v>
      </c>
      <c r="V88" s="3" t="s">
        <v>49</v>
      </c>
      <c r="W88" s="3" t="str">
        <f>IFERROR(__xludf.DUMMYFUNCTION("GOOGLETRANSLATE(V88)"),"Mercado de la ciudad")</f>
        <v>Mercado de la ciudad</v>
      </c>
      <c r="X88" s="3" t="s">
        <v>20</v>
      </c>
      <c r="Y88" s="3" t="str">
        <f>IFERROR(__xludf.DUMMYFUNCTION("GOOGLETRANSLATE(X88)"),"Sí")</f>
        <v>Sí</v>
      </c>
      <c r="Z88" s="3" t="s">
        <v>26</v>
      </c>
      <c r="AA88" s="5" t="s">
        <v>27</v>
      </c>
      <c r="AB88" s="3" t="s">
        <v>20</v>
      </c>
      <c r="AC88" s="3" t="str">
        <f>IFERROR(__xludf.DUMMYFUNCTION("GOOGLETRANSLATE(AB88)"),"Sí")</f>
        <v>Sí</v>
      </c>
      <c r="AD88" s="3" t="s">
        <v>20</v>
      </c>
      <c r="AE88" s="6" t="str">
        <f>IFERROR(__xludf.DUMMYFUNCTION("GOOGLETRANSLATE(AD88)"),"Sí")</f>
        <v>Sí</v>
      </c>
      <c r="AH88" s="6" t="str">
        <f>IFERROR(__xludf.DUMMYFUNCTION("GOOGLETRANSLATE(AJ88)"),"El Ayuntamiento de Alepo debe restaurar todos los monumentos históricos para que se vean similar a lo que era antes de la guerra con algunas actualizaciones")</f>
        <v>El Ayuntamiento de Alepo debe restaurar todos los monumentos históricos para que se vean similar a lo que era antes de la guerra con algunas actualizaciones</v>
      </c>
      <c r="AJ88" s="3" t="s">
        <v>45</v>
      </c>
    </row>
    <row r="89">
      <c r="A89" s="2">
        <v>45139.27573628472</v>
      </c>
      <c r="B89" s="3" t="s">
        <v>18</v>
      </c>
      <c r="C89" s="3" t="str">
        <f>IFERROR(__xludf.DUMMYFUNCTION("GOOGLETRANSLATE(B89)"),"18 - 33 años")</f>
        <v>18 - 33 años</v>
      </c>
      <c r="D89" s="3" t="s">
        <v>35</v>
      </c>
      <c r="E89" s="3" t="str">
        <f>IFERROR(__xludf.DUMMYFUNCTION("GOOGLETRANSLATE(D89)"),"femenino")</f>
        <v>femenino</v>
      </c>
      <c r="F89" s="3" t="s">
        <v>20</v>
      </c>
      <c r="G89" s="3" t="str">
        <f>IFERROR(__xludf.DUMMYFUNCTION("GOOGLETRANSLATE(F89)"),"Sí")</f>
        <v>Sí</v>
      </c>
      <c r="H89" s="3" t="s">
        <v>20</v>
      </c>
      <c r="I89" s="3" t="str">
        <f>IFERROR(__xludf.DUMMYFUNCTION("GOOGLETRANSLATE(H89)"),"Sí")</f>
        <v>Sí</v>
      </c>
      <c r="J89" s="3" t="s">
        <v>20</v>
      </c>
      <c r="K89" s="4" t="str">
        <f>IFERROR(__xludf.DUMMYFUNCTION("GOOGLETRANSLATE(J89)"),"Sí")</f>
        <v>Sí</v>
      </c>
      <c r="M89" s="3"/>
      <c r="O89" s="3"/>
      <c r="P89" s="3" t="s">
        <v>20</v>
      </c>
      <c r="Q89" s="3" t="str">
        <f>IFERROR(__xludf.DUMMYFUNCTION("GOOGLETRANSLATE(P89)"),"Sí")</f>
        <v>Sí</v>
      </c>
      <c r="R89" s="3" t="s">
        <v>24</v>
      </c>
      <c r="S89" s="3" t="str">
        <f>IFERROR(__xludf.DUMMYFUNCTION("GOOGLETRANSLATE(R89)"),"La ciudad vieja de Alepo")</f>
        <v>La ciudad vieja de Alepo</v>
      </c>
      <c r="T89" s="3" t="s">
        <v>20</v>
      </c>
      <c r="U89" s="3" t="str">
        <f>IFERROR(__xludf.DUMMYFUNCTION("GOOGLETRANSLATE(T89)"),"Sí")</f>
        <v>Sí</v>
      </c>
      <c r="V89" s="3" t="s">
        <v>33</v>
      </c>
      <c r="W89" s="3" t="str">
        <f>IFERROR(__xludf.DUMMYFUNCTION("GOOGLETRANSLATE(V89)"),"La gran mezquita omeya")</f>
        <v>La gran mezquita omeya</v>
      </c>
      <c r="X89" s="3" t="s">
        <v>20</v>
      </c>
      <c r="Y89" s="3" t="str">
        <f>IFERROR(__xludf.DUMMYFUNCTION("GOOGLETRANSLATE(X89)"),"Sí")</f>
        <v>Sí</v>
      </c>
      <c r="Z89" s="3" t="s">
        <v>50</v>
      </c>
      <c r="AA89" s="3" t="str">
        <f>IFERROR(__xludf.DUMMYFUNCTION("GOOGLETRANSLATE(Z89)"),"La puerta principal y el puente")</f>
        <v>La puerta principal y el puente</v>
      </c>
      <c r="AB89" s="3" t="s">
        <v>20</v>
      </c>
      <c r="AC89" s="3" t="str">
        <f>IFERROR(__xludf.DUMMYFUNCTION("GOOGLETRANSLATE(AB89)"),"Sí")</f>
        <v>Sí</v>
      </c>
      <c r="AD89" s="3" t="s">
        <v>20</v>
      </c>
      <c r="AE89" s="6" t="str">
        <f>IFERROR(__xludf.DUMMYFUNCTION("GOOGLETRANSLATE(AD89)"),"Sí")</f>
        <v>Sí</v>
      </c>
      <c r="AH89" s="6" t="str">
        <f>IFERROR(__xludf.DUMMYFUNCTION("GOOGLETRANSLATE(AJ89)"),"El Ayuntamiento de Alepo debe restaurar todos los monumentos históricos para que aparezcan antes de la guerra")</f>
        <v>El Ayuntamiento de Alepo debe restaurar todos los monumentos históricos para que aparezcan antes de la guerra</v>
      </c>
      <c r="AJ89" s="3" t="s">
        <v>40</v>
      </c>
    </row>
    <row r="90">
      <c r="A90" s="2">
        <v>45139.284820914356</v>
      </c>
      <c r="B90" s="3" t="s">
        <v>36</v>
      </c>
      <c r="C90" s="5" t="s">
        <v>37</v>
      </c>
      <c r="D90" s="3" t="s">
        <v>35</v>
      </c>
      <c r="E90" s="3" t="str">
        <f>IFERROR(__xludf.DUMMYFUNCTION("GOOGLETRANSLATE(D90)"),"femenino")</f>
        <v>femenino</v>
      </c>
      <c r="F90" s="3" t="s">
        <v>20</v>
      </c>
      <c r="G90" s="3" t="str">
        <f>IFERROR(__xludf.DUMMYFUNCTION("GOOGLETRANSLATE(F90)"),"Sí")</f>
        <v>Sí</v>
      </c>
      <c r="H90" s="3" t="s">
        <v>20</v>
      </c>
      <c r="I90" s="3" t="str">
        <f>IFERROR(__xludf.DUMMYFUNCTION("GOOGLETRANSLATE(H90)"),"Sí")</f>
        <v>Sí</v>
      </c>
      <c r="J90" s="3" t="s">
        <v>20</v>
      </c>
      <c r="K90" s="4" t="str">
        <f>IFERROR(__xludf.DUMMYFUNCTION("GOOGLETRANSLATE(J90)"),"Sí")</f>
        <v>Sí</v>
      </c>
      <c r="M90" s="3"/>
      <c r="O90" s="3"/>
      <c r="P90" s="3" t="s">
        <v>20</v>
      </c>
      <c r="Q90" s="3" t="str">
        <f>IFERROR(__xludf.DUMMYFUNCTION("GOOGLETRANSLATE(P90)"),"Sí")</f>
        <v>Sí</v>
      </c>
      <c r="R90" s="3" t="s">
        <v>24</v>
      </c>
      <c r="S90" s="3" t="str">
        <f>IFERROR(__xludf.DUMMYFUNCTION("GOOGLETRANSLATE(R90)"),"La ciudad vieja de Alepo")</f>
        <v>La ciudad vieja de Alepo</v>
      </c>
      <c r="T90" s="3" t="s">
        <v>20</v>
      </c>
      <c r="U90" s="3" t="str">
        <f>IFERROR(__xludf.DUMMYFUNCTION("GOOGLETRANSLATE(T90)"),"Sí")</f>
        <v>Sí</v>
      </c>
      <c r="V90" s="3" t="s">
        <v>25</v>
      </c>
      <c r="W90" s="3" t="str">
        <f>IFERROR(__xludf.DUMMYFUNCTION("GOOGLETRANSLATE(V90)"),"Ciudadela de Alepo")</f>
        <v>Ciudadela de Alepo</v>
      </c>
      <c r="X90" s="3" t="s">
        <v>20</v>
      </c>
      <c r="Y90" s="3" t="str">
        <f>IFERROR(__xludf.DUMMYFUNCTION("GOOGLETRANSLATE(X90)"),"Sí")</f>
        <v>Sí</v>
      </c>
      <c r="Z90" s="3" t="s">
        <v>56</v>
      </c>
      <c r="AA90" s="3" t="str">
        <f>IFERROR(__xludf.DUMMYFUNCTION("GOOGLETRANSLATE(Z90)"),"muros de Castillo")</f>
        <v>muros de Castillo</v>
      </c>
      <c r="AB90" s="3" t="s">
        <v>20</v>
      </c>
      <c r="AC90" s="3" t="str">
        <f>IFERROR(__xludf.DUMMYFUNCTION("GOOGLETRANSLATE(AB90)"),"Sí")</f>
        <v>Sí</v>
      </c>
      <c r="AD90" s="3" t="s">
        <v>20</v>
      </c>
      <c r="AE90" s="6" t="str">
        <f>IFERROR(__xludf.DUMMYFUNCTION("GOOGLETRANSLATE(AD90)"),"Sí")</f>
        <v>Sí</v>
      </c>
      <c r="AH90" s="6" t="str">
        <f>IFERROR(__xludf.DUMMYFUNCTION("GOOGLETRANSLATE(AJ90)"),"El Ayuntamiento de Alepo debe restaurar todos los monumentos históricos para que aparezcan antes de la guerra")</f>
        <v>El Ayuntamiento de Alepo debe restaurar todos los monumentos históricos para que aparezcan antes de la guerra</v>
      </c>
      <c r="AJ90" s="3" t="s">
        <v>40</v>
      </c>
    </row>
    <row r="91">
      <c r="A91" s="2">
        <v>45139.28709201389</v>
      </c>
      <c r="B91" s="3" t="s">
        <v>36</v>
      </c>
      <c r="C91" s="5" t="s">
        <v>37</v>
      </c>
      <c r="D91" s="3" t="s">
        <v>19</v>
      </c>
      <c r="E91" s="3" t="str">
        <f>IFERROR(__xludf.DUMMYFUNCTION("GOOGLETRANSLATE(D91)"),"masculino")</f>
        <v>masculino</v>
      </c>
      <c r="F91" s="3" t="s">
        <v>20</v>
      </c>
      <c r="G91" s="3" t="str">
        <f>IFERROR(__xludf.DUMMYFUNCTION("GOOGLETRANSLATE(F91)"),"Sí")</f>
        <v>Sí</v>
      </c>
      <c r="H91" s="3" t="s">
        <v>20</v>
      </c>
      <c r="I91" s="3" t="str">
        <f>IFERROR(__xludf.DUMMYFUNCTION("GOOGLETRANSLATE(H91)"),"Sí")</f>
        <v>Sí</v>
      </c>
      <c r="J91" s="3" t="s">
        <v>21</v>
      </c>
      <c r="K91" s="4" t="str">
        <f>IFERROR(__xludf.DUMMYFUNCTION("GOOGLETRANSLATE(J91)"),"No")</f>
        <v>No</v>
      </c>
      <c r="L91" s="3" t="s">
        <v>22</v>
      </c>
      <c r="M91" s="3" t="str">
        <f>IFERROR(__xludf.DUMMYFUNCTION("GOOGLETRANSLATE(L91)"),"Europa")</f>
        <v>Europa</v>
      </c>
      <c r="N91" s="3" t="s">
        <v>23</v>
      </c>
      <c r="O91" s="3" t="str">
        <f>IFERROR(__xludf.DUMMYFUNCTION("GOOGLETRANSLATE(N91)"),"ciudadano")</f>
        <v>ciudadano</v>
      </c>
      <c r="P91" s="3" t="s">
        <v>20</v>
      </c>
      <c r="Q91" s="3" t="str">
        <f>IFERROR(__xludf.DUMMYFUNCTION("GOOGLETRANSLATE(P91)"),"Sí")</f>
        <v>Sí</v>
      </c>
      <c r="R91" s="3" t="s">
        <v>24</v>
      </c>
      <c r="S91" s="3" t="str">
        <f>IFERROR(__xludf.DUMMYFUNCTION("GOOGLETRANSLATE(R91)"),"La ciudad vieja de Alepo")</f>
        <v>La ciudad vieja de Alepo</v>
      </c>
      <c r="T91" s="3" t="s">
        <v>20</v>
      </c>
      <c r="U91" s="3" t="str">
        <f>IFERROR(__xludf.DUMMYFUNCTION("GOOGLETRANSLATE(T91)"),"Sí")</f>
        <v>Sí</v>
      </c>
      <c r="V91" s="3" t="s">
        <v>25</v>
      </c>
      <c r="W91" s="3" t="str">
        <f>IFERROR(__xludf.DUMMYFUNCTION("GOOGLETRANSLATE(V91)"),"Ciudadela de Alepo")</f>
        <v>Ciudadela de Alepo</v>
      </c>
      <c r="X91" s="3" t="s">
        <v>20</v>
      </c>
      <c r="Y91" s="3" t="str">
        <f>IFERROR(__xludf.DUMMYFUNCTION("GOOGLETRANSLATE(X91)"),"Sí")</f>
        <v>Sí</v>
      </c>
      <c r="Z91" s="3" t="s">
        <v>42</v>
      </c>
      <c r="AA91" s="4" t="s">
        <v>43</v>
      </c>
      <c r="AB91" s="3" t="s">
        <v>21</v>
      </c>
      <c r="AC91" s="3" t="str">
        <f>IFERROR(__xludf.DUMMYFUNCTION("GOOGLETRANSLATE(AB91)"),"No")</f>
        <v>No</v>
      </c>
      <c r="AD91" s="3" t="s">
        <v>21</v>
      </c>
      <c r="AE91" s="6" t="str">
        <f>IFERROR(__xludf.DUMMYFUNCTION("GOOGLETRANSLATE(AD91)"),"No")</f>
        <v>No</v>
      </c>
      <c r="AF91" s="3" t="s">
        <v>75</v>
      </c>
      <c r="AG91" s="5" t="s">
        <v>76</v>
      </c>
      <c r="AH91" s="6" t="str">
        <f>IFERROR(__xludf.DUMMYFUNCTION("GOOGLETRANSLATE(AJ91)"),"El Ayuntamiento de Alepo debe restaurar todos los monumentos históricos para que se vean similar a lo que era antes de la guerra con algunas actualizaciones")</f>
        <v>El Ayuntamiento de Alepo debe restaurar todos los monumentos históricos para que se vean similar a lo que era antes de la guerra con algunas actualizaciones</v>
      </c>
      <c r="AJ91" s="3" t="s">
        <v>45</v>
      </c>
    </row>
    <row r="92">
      <c r="A92" s="2">
        <v>45139.287411990736</v>
      </c>
      <c r="B92" s="3" t="s">
        <v>36</v>
      </c>
      <c r="C92" s="5" t="s">
        <v>37</v>
      </c>
      <c r="D92" s="3" t="s">
        <v>19</v>
      </c>
      <c r="E92" s="3" t="str">
        <f>IFERROR(__xludf.DUMMYFUNCTION("GOOGLETRANSLATE(D92)"),"masculino")</f>
        <v>masculino</v>
      </c>
      <c r="F92" s="3" t="s">
        <v>21</v>
      </c>
      <c r="G92" s="3" t="str">
        <f>IFERROR(__xludf.DUMMYFUNCTION("GOOGLETRANSLATE(F92)"),"No")</f>
        <v>No</v>
      </c>
      <c r="H92" s="3" t="s">
        <v>20</v>
      </c>
      <c r="I92" s="3" t="str">
        <f>IFERROR(__xludf.DUMMYFUNCTION("GOOGLETRANSLATE(H92)"),"Sí")</f>
        <v>Sí</v>
      </c>
      <c r="J92" s="3" t="s">
        <v>20</v>
      </c>
      <c r="K92" s="4" t="str">
        <f>IFERROR(__xludf.DUMMYFUNCTION("GOOGLETRANSLATE(J92)"),"Sí")</f>
        <v>Sí</v>
      </c>
      <c r="M92" s="3"/>
      <c r="O92" s="3"/>
      <c r="P92" s="3" t="s">
        <v>20</v>
      </c>
      <c r="Q92" s="3" t="str">
        <f>IFERROR(__xludf.DUMMYFUNCTION("GOOGLETRANSLATE(P92)"),"Sí")</f>
        <v>Sí</v>
      </c>
      <c r="R92" s="3" t="s">
        <v>24</v>
      </c>
      <c r="S92" s="3" t="str">
        <f>IFERROR(__xludf.DUMMYFUNCTION("GOOGLETRANSLATE(R92)"),"La ciudad vieja de Alepo")</f>
        <v>La ciudad vieja de Alepo</v>
      </c>
      <c r="T92" s="3" t="s">
        <v>20</v>
      </c>
      <c r="U92" s="3" t="str">
        <f>IFERROR(__xludf.DUMMYFUNCTION("GOOGLETRANSLATE(T92)"),"Sí")</f>
        <v>Sí</v>
      </c>
      <c r="V92" s="3" t="s">
        <v>49</v>
      </c>
      <c r="W92" s="3" t="str">
        <f>IFERROR(__xludf.DUMMYFUNCTION("GOOGLETRANSLATE(V92)"),"Mercado de la ciudad")</f>
        <v>Mercado de la ciudad</v>
      </c>
      <c r="X92" s="3" t="s">
        <v>20</v>
      </c>
      <c r="Y92" s="3" t="str">
        <f>IFERROR(__xludf.DUMMYFUNCTION("GOOGLETRANSLATE(X92)"),"Sí")</f>
        <v>Sí</v>
      </c>
      <c r="Z92" s="3" t="s">
        <v>56</v>
      </c>
      <c r="AA92" s="3" t="str">
        <f>IFERROR(__xludf.DUMMYFUNCTION("GOOGLETRANSLATE(Z92)"),"muros de Castillo")</f>
        <v>muros de Castillo</v>
      </c>
      <c r="AB92" s="3" t="s">
        <v>20</v>
      </c>
      <c r="AC92" s="3" t="str">
        <f>IFERROR(__xludf.DUMMYFUNCTION("GOOGLETRANSLATE(AB92)"),"Sí")</f>
        <v>Sí</v>
      </c>
      <c r="AD92" s="3" t="s">
        <v>20</v>
      </c>
      <c r="AE92" s="6" t="str">
        <f>IFERROR(__xludf.DUMMYFUNCTION("GOOGLETRANSLATE(AD92)"),"Sí")</f>
        <v>Sí</v>
      </c>
      <c r="AH92" s="6" t="str">
        <f>IFERROR(__xludf.DUMMYFUNCTION("GOOGLETRANSLATE(AJ92)"),"El Ayuntamiento de Alepo debe restaurar todos los monumentos históricos para que aparezcan antes de la guerra")</f>
        <v>El Ayuntamiento de Alepo debe restaurar todos los monumentos históricos para que aparezcan antes de la guerra</v>
      </c>
      <c r="AJ92" s="3" t="s">
        <v>40</v>
      </c>
    </row>
    <row r="93">
      <c r="A93" s="2">
        <v>45139.28952672453</v>
      </c>
      <c r="B93" s="3" t="s">
        <v>18</v>
      </c>
      <c r="C93" s="3" t="str">
        <f>IFERROR(__xludf.DUMMYFUNCTION("GOOGLETRANSLATE(B93)"),"18 - 33 años")</f>
        <v>18 - 33 años</v>
      </c>
      <c r="D93" s="3" t="s">
        <v>19</v>
      </c>
      <c r="E93" s="3" t="str">
        <f>IFERROR(__xludf.DUMMYFUNCTION("GOOGLETRANSLATE(D93)"),"masculino")</f>
        <v>masculino</v>
      </c>
      <c r="F93" s="3" t="s">
        <v>20</v>
      </c>
      <c r="G93" s="3" t="str">
        <f>IFERROR(__xludf.DUMMYFUNCTION("GOOGLETRANSLATE(F93)"),"Sí")</f>
        <v>Sí</v>
      </c>
      <c r="H93" s="3" t="s">
        <v>20</v>
      </c>
      <c r="I93" s="3" t="str">
        <f>IFERROR(__xludf.DUMMYFUNCTION("GOOGLETRANSLATE(H93)"),"Sí")</f>
        <v>Sí</v>
      </c>
      <c r="J93" s="3" t="s">
        <v>20</v>
      </c>
      <c r="K93" s="4" t="str">
        <f>IFERROR(__xludf.DUMMYFUNCTION("GOOGLETRANSLATE(J93)"),"Sí")</f>
        <v>Sí</v>
      </c>
      <c r="M93" s="3"/>
      <c r="O93" s="3"/>
      <c r="P93" s="3" t="s">
        <v>20</v>
      </c>
      <c r="Q93" s="3" t="str">
        <f>IFERROR(__xludf.DUMMYFUNCTION("GOOGLETRANSLATE(P93)"),"Sí")</f>
        <v>Sí</v>
      </c>
      <c r="R93" s="3" t="s">
        <v>39</v>
      </c>
      <c r="S93" s="3" t="str">
        <f>IFERROR(__xludf.DUMMYFUNCTION("GOOGLETRANSLATE(R93)"),"Las ciudades olvidadas en el norte de Siria")</f>
        <v>Las ciudades olvidadas en el norte de Siria</v>
      </c>
      <c r="T93" s="3" t="s">
        <v>21</v>
      </c>
      <c r="U93" s="3" t="str">
        <f>IFERROR(__xludf.DUMMYFUNCTION("GOOGLETRANSLATE(T93)"),"No")</f>
        <v>No</v>
      </c>
      <c r="V93" s="3" t="s">
        <v>25</v>
      </c>
      <c r="W93" s="3" t="str">
        <f>IFERROR(__xludf.DUMMYFUNCTION("GOOGLETRANSLATE(V93)"),"Ciudadela de Alepo")</f>
        <v>Ciudadela de Alepo</v>
      </c>
      <c r="X93" s="3" t="s">
        <v>21</v>
      </c>
      <c r="Y93" s="3" t="str">
        <f>IFERROR(__xludf.DUMMYFUNCTION("GOOGLETRANSLATE(X93)"),"No")</f>
        <v>No</v>
      </c>
      <c r="Z93" s="3" t="s">
        <v>42</v>
      </c>
      <c r="AA93" s="4" t="s">
        <v>43</v>
      </c>
      <c r="AB93" s="3" t="s">
        <v>20</v>
      </c>
      <c r="AC93" s="3" t="str">
        <f>IFERROR(__xludf.DUMMYFUNCTION("GOOGLETRANSLATE(AB93)"),"Sí")</f>
        <v>Sí</v>
      </c>
      <c r="AD93" s="3" t="s">
        <v>20</v>
      </c>
      <c r="AE93" s="6" t="str">
        <f>IFERROR(__xludf.DUMMYFUNCTION("GOOGLETRANSLATE(AD93)"),"Sí")</f>
        <v>Sí</v>
      </c>
      <c r="AH93" s="6" t="str">
        <f>IFERROR(__xludf.DUMMYFUNCTION("GOOGLETRANSLATE(AJ93)"),"El Ayuntamiento de Alepo debe restaurar todos los monumentos históricos para que aparezcan antes de la guerra")</f>
        <v>El Ayuntamiento de Alepo debe restaurar todos los monumentos históricos para que aparezcan antes de la guerra</v>
      </c>
      <c r="AJ93" s="3" t="s">
        <v>40</v>
      </c>
    </row>
    <row r="94">
      <c r="A94" s="2">
        <v>45139.297603541665</v>
      </c>
      <c r="B94" s="3" t="s">
        <v>18</v>
      </c>
      <c r="C94" s="3" t="str">
        <f>IFERROR(__xludf.DUMMYFUNCTION("GOOGLETRANSLATE(B94)"),"18 - 33 años")</f>
        <v>18 - 33 años</v>
      </c>
      <c r="D94" s="3" t="s">
        <v>19</v>
      </c>
      <c r="E94" s="3" t="str">
        <f>IFERROR(__xludf.DUMMYFUNCTION("GOOGLETRANSLATE(D94)"),"masculino")</f>
        <v>masculino</v>
      </c>
      <c r="F94" s="3" t="s">
        <v>20</v>
      </c>
      <c r="G94" s="3" t="str">
        <f>IFERROR(__xludf.DUMMYFUNCTION("GOOGLETRANSLATE(F94)"),"Sí")</f>
        <v>Sí</v>
      </c>
      <c r="H94" s="3" t="s">
        <v>20</v>
      </c>
      <c r="I94" s="3" t="str">
        <f>IFERROR(__xludf.DUMMYFUNCTION("GOOGLETRANSLATE(H94)"),"Sí")</f>
        <v>Sí</v>
      </c>
      <c r="J94" s="3" t="s">
        <v>20</v>
      </c>
      <c r="K94" s="4" t="str">
        <f>IFERROR(__xludf.DUMMYFUNCTION("GOOGLETRANSLATE(J94)"),"Sí")</f>
        <v>Sí</v>
      </c>
      <c r="M94" s="3"/>
      <c r="O94" s="3"/>
      <c r="P94" s="3" t="s">
        <v>20</v>
      </c>
      <c r="Q94" s="3" t="str">
        <f>IFERROR(__xludf.DUMMYFUNCTION("GOOGLETRANSLATE(P94)"),"Sí")</f>
        <v>Sí</v>
      </c>
      <c r="R94" s="3" t="s">
        <v>24</v>
      </c>
      <c r="S94" s="3" t="str">
        <f>IFERROR(__xludf.DUMMYFUNCTION("GOOGLETRANSLATE(R94)"),"La ciudad vieja de Alepo")</f>
        <v>La ciudad vieja de Alepo</v>
      </c>
      <c r="T94" s="3" t="s">
        <v>20</v>
      </c>
      <c r="U94" s="3" t="str">
        <f>IFERROR(__xludf.DUMMYFUNCTION("GOOGLETRANSLATE(T94)"),"Sí")</f>
        <v>Sí</v>
      </c>
      <c r="V94" s="3" t="s">
        <v>49</v>
      </c>
      <c r="W94" s="3" t="str">
        <f>IFERROR(__xludf.DUMMYFUNCTION("GOOGLETRANSLATE(V94)"),"Mercado de la ciudad")</f>
        <v>Mercado de la ciudad</v>
      </c>
      <c r="X94" s="3" t="s">
        <v>20</v>
      </c>
      <c r="Y94" s="3" t="str">
        <f>IFERROR(__xludf.DUMMYFUNCTION("GOOGLETRANSLATE(X94)"),"Sí")</f>
        <v>Sí</v>
      </c>
      <c r="Z94" s="3" t="s">
        <v>56</v>
      </c>
      <c r="AA94" s="3" t="str">
        <f>IFERROR(__xludf.DUMMYFUNCTION("GOOGLETRANSLATE(Z94)"),"muros de Castillo")</f>
        <v>muros de Castillo</v>
      </c>
      <c r="AB94" s="3" t="s">
        <v>21</v>
      </c>
      <c r="AC94" s="3" t="str">
        <f>IFERROR(__xludf.DUMMYFUNCTION("GOOGLETRANSLATE(AB94)"),"No")</f>
        <v>No</v>
      </c>
      <c r="AD94" s="3" t="s">
        <v>21</v>
      </c>
      <c r="AE94" s="6" t="str">
        <f>IFERROR(__xludf.DUMMYFUNCTION("GOOGLETRANSLATE(AD94)"),"No")</f>
        <v>No</v>
      </c>
      <c r="AF94" s="3" t="s">
        <v>86</v>
      </c>
      <c r="AG94" s="6" t="str">
        <f>IFERROR(__xludf.DUMMYFUNCTION("GOOGLETRANSLATE(AF94)"),"Persecución política")</f>
        <v>Persecución política</v>
      </c>
      <c r="AH94" s="6" t="str">
        <f>IFERROR(__xludf.DUMMYFUNCTION("GOOGLETRANSLATE(AJ94)"),"La ciudad de Alepo necesita ser reconstruida como una ciudad moderna, independientemente de lo que fuera antes de la guerra.")</f>
        <v>La ciudad de Alepo necesita ser reconstruida como una ciudad moderna, independientemente de lo que fuera antes de la guerra.</v>
      </c>
      <c r="AJ94" s="3" t="s">
        <v>34</v>
      </c>
    </row>
    <row r="95">
      <c r="A95" s="2">
        <v>45139.299576805555</v>
      </c>
      <c r="B95" s="3" t="s">
        <v>36</v>
      </c>
      <c r="C95" s="5" t="s">
        <v>37</v>
      </c>
      <c r="D95" s="3" t="s">
        <v>19</v>
      </c>
      <c r="E95" s="3" t="str">
        <f>IFERROR(__xludf.DUMMYFUNCTION("GOOGLETRANSLATE(D95)"),"masculino")</f>
        <v>masculino</v>
      </c>
      <c r="F95" s="3" t="s">
        <v>20</v>
      </c>
      <c r="G95" s="3" t="str">
        <f>IFERROR(__xludf.DUMMYFUNCTION("GOOGLETRANSLATE(F95)"),"Sí")</f>
        <v>Sí</v>
      </c>
      <c r="H95" s="3" t="s">
        <v>20</v>
      </c>
      <c r="I95" s="3" t="str">
        <f>IFERROR(__xludf.DUMMYFUNCTION("GOOGLETRANSLATE(H95)"),"Sí")</f>
        <v>Sí</v>
      </c>
      <c r="J95" s="3" t="s">
        <v>21</v>
      </c>
      <c r="K95" s="4" t="str">
        <f>IFERROR(__xludf.DUMMYFUNCTION("GOOGLETRANSLATE(J95)"),"No")</f>
        <v>No</v>
      </c>
      <c r="L95" s="3" t="s">
        <v>22</v>
      </c>
      <c r="M95" s="3" t="str">
        <f>IFERROR(__xludf.DUMMYFUNCTION("GOOGLETRANSLATE(L95)"),"Europa")</f>
        <v>Europa</v>
      </c>
      <c r="N95" s="3" t="s">
        <v>23</v>
      </c>
      <c r="O95" s="3" t="str">
        <f>IFERROR(__xludf.DUMMYFUNCTION("GOOGLETRANSLATE(N95)"),"ciudadano")</f>
        <v>ciudadano</v>
      </c>
      <c r="P95" s="3" t="s">
        <v>20</v>
      </c>
      <c r="Q95" s="3" t="str">
        <f>IFERROR(__xludf.DUMMYFUNCTION("GOOGLETRANSLATE(P95)"),"Sí")</f>
        <v>Sí</v>
      </c>
      <c r="R95" s="3" t="s">
        <v>24</v>
      </c>
      <c r="S95" s="3" t="str">
        <f>IFERROR(__xludf.DUMMYFUNCTION("GOOGLETRANSLATE(R95)"),"La ciudad vieja de Alepo")</f>
        <v>La ciudad vieja de Alepo</v>
      </c>
      <c r="T95" s="3" t="s">
        <v>20</v>
      </c>
      <c r="U95" s="3" t="str">
        <f>IFERROR(__xludf.DUMMYFUNCTION("GOOGLETRANSLATE(T95)"),"Sí")</f>
        <v>Sí</v>
      </c>
      <c r="V95" s="3" t="s">
        <v>49</v>
      </c>
      <c r="W95" s="3" t="str">
        <f>IFERROR(__xludf.DUMMYFUNCTION("GOOGLETRANSLATE(V95)"),"Mercado de la ciudad")</f>
        <v>Mercado de la ciudad</v>
      </c>
      <c r="X95" s="3" t="s">
        <v>20</v>
      </c>
      <c r="Y95" s="3" t="str">
        <f>IFERROR(__xludf.DUMMYFUNCTION("GOOGLETRANSLATE(X95)"),"Sí")</f>
        <v>Sí</v>
      </c>
      <c r="Z95" s="3" t="s">
        <v>26</v>
      </c>
      <c r="AA95" s="5" t="s">
        <v>27</v>
      </c>
      <c r="AB95" s="3" t="s">
        <v>20</v>
      </c>
      <c r="AC95" s="3" t="str">
        <f>IFERROR(__xludf.DUMMYFUNCTION("GOOGLETRANSLATE(AB95)"),"Sí")</f>
        <v>Sí</v>
      </c>
      <c r="AD95" s="3" t="s">
        <v>20</v>
      </c>
      <c r="AE95" s="6" t="str">
        <f>IFERROR(__xludf.DUMMYFUNCTION("GOOGLETRANSLATE(AD95)"),"Sí")</f>
        <v>Sí</v>
      </c>
      <c r="AH95" s="6" t="str">
        <f>IFERROR(__xludf.DUMMYFUNCTION("GOOGLETRANSLATE(AJ95)"),"La ciudad de Alepo necesita ser reconstruida como una ciudad moderna, independientemente de lo que fuera antes de la guerra.")</f>
        <v>La ciudad de Alepo necesita ser reconstruida como una ciudad moderna, independientemente de lo que fuera antes de la guerra.</v>
      </c>
      <c r="AJ95" s="3" t="s">
        <v>34</v>
      </c>
    </row>
    <row r="96">
      <c r="A96" s="2">
        <v>45139.30266864583</v>
      </c>
      <c r="B96" s="3" t="s">
        <v>36</v>
      </c>
      <c r="C96" s="5" t="s">
        <v>37</v>
      </c>
      <c r="D96" s="3" t="s">
        <v>19</v>
      </c>
      <c r="E96" s="3" t="str">
        <f>IFERROR(__xludf.DUMMYFUNCTION("GOOGLETRANSLATE(D96)"),"masculino")</f>
        <v>masculino</v>
      </c>
      <c r="F96" s="3" t="s">
        <v>20</v>
      </c>
      <c r="G96" s="3" t="str">
        <f>IFERROR(__xludf.DUMMYFUNCTION("GOOGLETRANSLATE(F96)"),"Sí")</f>
        <v>Sí</v>
      </c>
      <c r="H96" s="3" t="s">
        <v>20</v>
      </c>
      <c r="I96" s="3" t="str">
        <f>IFERROR(__xludf.DUMMYFUNCTION("GOOGLETRANSLATE(H96)"),"Sí")</f>
        <v>Sí</v>
      </c>
      <c r="J96" s="3" t="s">
        <v>20</v>
      </c>
      <c r="K96" s="4" t="str">
        <f>IFERROR(__xludf.DUMMYFUNCTION("GOOGLETRANSLATE(J96)"),"Sí")</f>
        <v>Sí</v>
      </c>
      <c r="M96" s="3"/>
      <c r="O96" s="3"/>
      <c r="P96" s="3" t="s">
        <v>20</v>
      </c>
      <c r="Q96" s="3" t="str">
        <f>IFERROR(__xludf.DUMMYFUNCTION("GOOGLETRANSLATE(P96)"),"Sí")</f>
        <v>Sí</v>
      </c>
      <c r="R96" s="3" t="s">
        <v>24</v>
      </c>
      <c r="S96" s="3" t="str">
        <f>IFERROR(__xludf.DUMMYFUNCTION("GOOGLETRANSLATE(R96)"),"La ciudad vieja de Alepo")</f>
        <v>La ciudad vieja de Alepo</v>
      </c>
      <c r="T96" s="3" t="s">
        <v>20</v>
      </c>
      <c r="U96" s="3" t="str">
        <f>IFERROR(__xludf.DUMMYFUNCTION("GOOGLETRANSLATE(T96)"),"Sí")</f>
        <v>Sí</v>
      </c>
      <c r="V96" s="3" t="s">
        <v>25</v>
      </c>
      <c r="W96" s="3" t="str">
        <f>IFERROR(__xludf.DUMMYFUNCTION("GOOGLETRANSLATE(V96)"),"Ciudadela de Alepo")</f>
        <v>Ciudadela de Alepo</v>
      </c>
      <c r="X96" s="3" t="s">
        <v>20</v>
      </c>
      <c r="Y96" s="3" t="str">
        <f>IFERROR(__xludf.DUMMYFUNCTION("GOOGLETRANSLATE(X96)"),"Sí")</f>
        <v>Sí</v>
      </c>
      <c r="Z96" s="3" t="s">
        <v>42</v>
      </c>
      <c r="AA96" s="4" t="s">
        <v>43</v>
      </c>
      <c r="AB96" s="3" t="s">
        <v>20</v>
      </c>
      <c r="AC96" s="3" t="str">
        <f>IFERROR(__xludf.DUMMYFUNCTION("GOOGLETRANSLATE(AB96)"),"Sí")</f>
        <v>Sí</v>
      </c>
      <c r="AD96" s="3" t="s">
        <v>20</v>
      </c>
      <c r="AE96" s="6" t="str">
        <f>IFERROR(__xludf.DUMMYFUNCTION("GOOGLETRANSLATE(AD96)"),"Sí")</f>
        <v>Sí</v>
      </c>
      <c r="AH96" s="6" t="str">
        <f>IFERROR(__xludf.DUMMYFUNCTION("GOOGLETRANSLATE(AJ96)"),"El Ayuntamiento de Alepo debe restaurar todos los monumentos históricos para que se vean similar a lo que era antes de la guerra con algunas actualizaciones")</f>
        <v>El Ayuntamiento de Alepo debe restaurar todos los monumentos históricos para que se vean similar a lo que era antes de la guerra con algunas actualizaciones</v>
      </c>
      <c r="AJ96" s="3" t="s">
        <v>45</v>
      </c>
    </row>
    <row r="97">
      <c r="A97" s="2">
        <v>45139.32213609954</v>
      </c>
      <c r="B97" s="3" t="s">
        <v>38</v>
      </c>
      <c r="C97" s="3" t="str">
        <f>IFERROR(__xludf.DUMMYFUNCTION("GOOGLETRANSLATE(B97)"),"50 - 65 años")</f>
        <v>50 - 65 años</v>
      </c>
      <c r="D97" s="3" t="s">
        <v>19</v>
      </c>
      <c r="E97" s="3" t="str">
        <f>IFERROR(__xludf.DUMMYFUNCTION("GOOGLETRANSLATE(D97)"),"masculino")</f>
        <v>masculino</v>
      </c>
      <c r="F97" s="3" t="s">
        <v>20</v>
      </c>
      <c r="G97" s="3" t="str">
        <f>IFERROR(__xludf.DUMMYFUNCTION("GOOGLETRANSLATE(F97)"),"Sí")</f>
        <v>Sí</v>
      </c>
      <c r="H97" s="3" t="s">
        <v>20</v>
      </c>
      <c r="I97" s="3" t="str">
        <f>IFERROR(__xludf.DUMMYFUNCTION("GOOGLETRANSLATE(H97)"),"Sí")</f>
        <v>Sí</v>
      </c>
      <c r="J97" s="3" t="s">
        <v>20</v>
      </c>
      <c r="K97" s="4" t="str">
        <f>IFERROR(__xludf.DUMMYFUNCTION("GOOGLETRANSLATE(J97)"),"Sí")</f>
        <v>Sí</v>
      </c>
      <c r="M97" s="3"/>
      <c r="O97" s="3"/>
      <c r="P97" s="3" t="s">
        <v>20</v>
      </c>
      <c r="Q97" s="3" t="str">
        <f>IFERROR(__xludf.DUMMYFUNCTION("GOOGLETRANSLATE(P97)"),"Sí")</f>
        <v>Sí</v>
      </c>
      <c r="R97" s="4" t="s">
        <v>61</v>
      </c>
      <c r="S97" s="3" t="str">
        <f>IFERROR(__xludf.DUMMYFUNCTION("GOOGLETRANSLATE(R97)"),"Palmira")</f>
        <v>Palmira</v>
      </c>
      <c r="T97" s="3" t="s">
        <v>20</v>
      </c>
      <c r="U97" s="3" t="str">
        <f>IFERROR(__xludf.DUMMYFUNCTION("GOOGLETRANSLATE(T97)"),"Sí")</f>
        <v>Sí</v>
      </c>
      <c r="V97" s="3" t="s">
        <v>25</v>
      </c>
      <c r="W97" s="3" t="str">
        <f>IFERROR(__xludf.DUMMYFUNCTION("GOOGLETRANSLATE(V97)"),"Ciudadela de Alepo")</f>
        <v>Ciudadela de Alepo</v>
      </c>
      <c r="X97" s="3" t="s">
        <v>20</v>
      </c>
      <c r="Y97" s="3" t="str">
        <f>IFERROR(__xludf.DUMMYFUNCTION("GOOGLETRANSLATE(X97)"),"Sí")</f>
        <v>Sí</v>
      </c>
      <c r="Z97" s="3" t="s">
        <v>50</v>
      </c>
      <c r="AA97" s="3" t="str">
        <f>IFERROR(__xludf.DUMMYFUNCTION("GOOGLETRANSLATE(Z97)"),"La puerta principal y el puente")</f>
        <v>La puerta principal y el puente</v>
      </c>
      <c r="AB97" s="3" t="s">
        <v>20</v>
      </c>
      <c r="AC97" s="3" t="str">
        <f>IFERROR(__xludf.DUMMYFUNCTION("GOOGLETRANSLATE(AB97)"),"Sí")</f>
        <v>Sí</v>
      </c>
      <c r="AD97" s="3" t="s">
        <v>20</v>
      </c>
      <c r="AE97" s="6" t="str">
        <f>IFERROR(__xludf.DUMMYFUNCTION("GOOGLETRANSLATE(AD97)"),"Sí")</f>
        <v>Sí</v>
      </c>
      <c r="AH97" s="6" t="str">
        <f>IFERROR(__xludf.DUMMYFUNCTION("GOOGLETRANSLATE(AJ97)"),"El Ayuntamiento de Alepo debe restaurar todos los monumentos históricos para que aparezcan antes de la guerra")</f>
        <v>El Ayuntamiento de Alepo debe restaurar todos los monumentos históricos para que aparezcan antes de la guerra</v>
      </c>
      <c r="AJ97" s="3" t="s">
        <v>40</v>
      </c>
    </row>
    <row r="98">
      <c r="A98" s="2">
        <v>45139.33816921296</v>
      </c>
      <c r="B98" s="3" t="s">
        <v>38</v>
      </c>
      <c r="C98" s="3" t="str">
        <f>IFERROR(__xludf.DUMMYFUNCTION("GOOGLETRANSLATE(B98)"),"50 - 65 años")</f>
        <v>50 - 65 años</v>
      </c>
      <c r="D98" s="3" t="s">
        <v>19</v>
      </c>
      <c r="E98" s="3" t="str">
        <f>IFERROR(__xludf.DUMMYFUNCTION("GOOGLETRANSLATE(D98)"),"masculino")</f>
        <v>masculino</v>
      </c>
      <c r="F98" s="3" t="s">
        <v>20</v>
      </c>
      <c r="G98" s="3" t="str">
        <f>IFERROR(__xludf.DUMMYFUNCTION("GOOGLETRANSLATE(F98)"),"Sí")</f>
        <v>Sí</v>
      </c>
      <c r="H98" s="3" t="s">
        <v>20</v>
      </c>
      <c r="I98" s="3" t="str">
        <f>IFERROR(__xludf.DUMMYFUNCTION("GOOGLETRANSLATE(H98)"),"Sí")</f>
        <v>Sí</v>
      </c>
      <c r="J98" s="3" t="s">
        <v>20</v>
      </c>
      <c r="K98" s="4" t="str">
        <f>IFERROR(__xludf.DUMMYFUNCTION("GOOGLETRANSLATE(J98)"),"Sí")</f>
        <v>Sí</v>
      </c>
      <c r="M98" s="3"/>
      <c r="O98" s="3"/>
      <c r="P98" s="3" t="s">
        <v>20</v>
      </c>
      <c r="Q98" s="3" t="str">
        <f>IFERROR(__xludf.DUMMYFUNCTION("GOOGLETRANSLATE(P98)"),"Sí")</f>
        <v>Sí</v>
      </c>
      <c r="R98" s="3" t="s">
        <v>46</v>
      </c>
      <c r="S98" s="3" t="str">
        <f>IFERROR(__xludf.DUMMYFUNCTION("GOOGLETRANSLATE(R98)"),"La antigua ciudad de Damasco")</f>
        <v>La antigua ciudad de Damasco</v>
      </c>
      <c r="T98" s="3" t="s">
        <v>20</v>
      </c>
      <c r="U98" s="3" t="str">
        <f>IFERROR(__xludf.DUMMYFUNCTION("GOOGLETRANSLATE(T98)"),"Sí")</f>
        <v>Sí</v>
      </c>
      <c r="V98" s="3" t="s">
        <v>49</v>
      </c>
      <c r="W98" s="3" t="str">
        <f>IFERROR(__xludf.DUMMYFUNCTION("GOOGLETRANSLATE(V98)"),"Mercado de la ciudad")</f>
        <v>Mercado de la ciudad</v>
      </c>
      <c r="X98" s="3" t="s">
        <v>20</v>
      </c>
      <c r="Y98" s="3" t="str">
        <f>IFERROR(__xludf.DUMMYFUNCTION("GOOGLETRANSLATE(X98)"),"Sí")</f>
        <v>Sí</v>
      </c>
      <c r="Z98" s="3" t="s">
        <v>26</v>
      </c>
      <c r="AA98" s="5" t="s">
        <v>27</v>
      </c>
      <c r="AB98" s="3" t="s">
        <v>20</v>
      </c>
      <c r="AC98" s="3" t="str">
        <f>IFERROR(__xludf.DUMMYFUNCTION("GOOGLETRANSLATE(AB98)"),"Sí")</f>
        <v>Sí</v>
      </c>
      <c r="AD98" s="3" t="s">
        <v>20</v>
      </c>
      <c r="AE98" s="6" t="str">
        <f>IFERROR(__xludf.DUMMYFUNCTION("GOOGLETRANSLATE(AD98)"),"Sí")</f>
        <v>Sí</v>
      </c>
      <c r="AH98" s="6" t="str">
        <f>IFERROR(__xludf.DUMMYFUNCTION("GOOGLETRANSLATE(AJ98)"),"El Ayuntamiento de Alepo debe restaurar todos los monumentos históricos para que aparezcan antes de la guerra")</f>
        <v>El Ayuntamiento de Alepo debe restaurar todos los monumentos históricos para que aparezcan antes de la guerra</v>
      </c>
      <c r="AJ98" s="3" t="s">
        <v>40</v>
      </c>
    </row>
    <row r="99">
      <c r="A99" s="2">
        <v>45139.349725844906</v>
      </c>
      <c r="B99" s="3" t="s">
        <v>36</v>
      </c>
      <c r="C99" s="5" t="s">
        <v>37</v>
      </c>
      <c r="D99" s="3" t="s">
        <v>19</v>
      </c>
      <c r="E99" s="3" t="str">
        <f>IFERROR(__xludf.DUMMYFUNCTION("GOOGLETRANSLATE(D99)"),"masculino")</f>
        <v>masculino</v>
      </c>
      <c r="F99" s="3" t="s">
        <v>20</v>
      </c>
      <c r="G99" s="3" t="str">
        <f>IFERROR(__xludf.DUMMYFUNCTION("GOOGLETRANSLATE(F99)"),"Sí")</f>
        <v>Sí</v>
      </c>
      <c r="H99" s="3" t="s">
        <v>20</v>
      </c>
      <c r="I99" s="3" t="str">
        <f>IFERROR(__xludf.DUMMYFUNCTION("GOOGLETRANSLATE(H99)"),"Sí")</f>
        <v>Sí</v>
      </c>
      <c r="J99" s="3" t="s">
        <v>21</v>
      </c>
      <c r="K99" s="4" t="str">
        <f>IFERROR(__xludf.DUMMYFUNCTION("GOOGLETRANSLATE(J99)"),"No")</f>
        <v>No</v>
      </c>
      <c r="L99" s="3" t="s">
        <v>22</v>
      </c>
      <c r="M99" s="3" t="str">
        <f>IFERROR(__xludf.DUMMYFUNCTION("GOOGLETRANSLATE(L99)"),"Europa")</f>
        <v>Europa</v>
      </c>
      <c r="N99" s="3" t="s">
        <v>23</v>
      </c>
      <c r="O99" s="3" t="str">
        <f>IFERROR(__xludf.DUMMYFUNCTION("GOOGLETRANSLATE(N99)"),"ciudadano")</f>
        <v>ciudadano</v>
      </c>
      <c r="P99" s="3" t="s">
        <v>20</v>
      </c>
      <c r="Q99" s="3" t="str">
        <f>IFERROR(__xludf.DUMMYFUNCTION("GOOGLETRANSLATE(P99)"),"Sí")</f>
        <v>Sí</v>
      </c>
      <c r="R99" s="3" t="s">
        <v>24</v>
      </c>
      <c r="S99" s="3" t="str">
        <f>IFERROR(__xludf.DUMMYFUNCTION("GOOGLETRANSLATE(R99)"),"La ciudad vieja de Alepo")</f>
        <v>La ciudad vieja de Alepo</v>
      </c>
      <c r="T99" s="3" t="s">
        <v>20</v>
      </c>
      <c r="U99" s="3" t="str">
        <f>IFERROR(__xludf.DUMMYFUNCTION("GOOGLETRANSLATE(T99)"),"Sí")</f>
        <v>Sí</v>
      </c>
      <c r="V99" s="3" t="s">
        <v>25</v>
      </c>
      <c r="W99" s="3" t="str">
        <f>IFERROR(__xludf.DUMMYFUNCTION("GOOGLETRANSLATE(V99)"),"Ciudadela de Alepo")</f>
        <v>Ciudadela de Alepo</v>
      </c>
      <c r="X99" s="3" t="s">
        <v>20</v>
      </c>
      <c r="Y99" s="3" t="str">
        <f>IFERROR(__xludf.DUMMYFUNCTION("GOOGLETRANSLATE(X99)"),"Sí")</f>
        <v>Sí</v>
      </c>
      <c r="Z99" s="3" t="s">
        <v>26</v>
      </c>
      <c r="AA99" s="5" t="s">
        <v>27</v>
      </c>
      <c r="AB99" s="3" t="s">
        <v>20</v>
      </c>
      <c r="AC99" s="3" t="str">
        <f>IFERROR(__xludf.DUMMYFUNCTION("GOOGLETRANSLATE(AB99)"),"Sí")</f>
        <v>Sí</v>
      </c>
      <c r="AD99" s="3" t="s">
        <v>20</v>
      </c>
      <c r="AE99" s="6" t="str">
        <f>IFERROR(__xludf.DUMMYFUNCTION("GOOGLETRANSLATE(AD99)"),"Sí")</f>
        <v>Sí</v>
      </c>
      <c r="AH99" s="6" t="str">
        <f>IFERROR(__xludf.DUMMYFUNCTION("GOOGLETRANSLATE(AJ99)"),"El Ayuntamiento de Alepo debe restaurar todos los monumentos históricos para que aparezcan antes de la guerra")</f>
        <v>El Ayuntamiento de Alepo debe restaurar todos los monumentos históricos para que aparezcan antes de la guerra</v>
      </c>
      <c r="AJ99" s="3" t="s">
        <v>40</v>
      </c>
    </row>
    <row r="100">
      <c r="A100" s="2">
        <v>45139.3548691551</v>
      </c>
      <c r="B100" s="3" t="s">
        <v>18</v>
      </c>
      <c r="C100" s="3" t="str">
        <f>IFERROR(__xludf.DUMMYFUNCTION("GOOGLETRANSLATE(B100)"),"18 - 33 años")</f>
        <v>18 - 33 años</v>
      </c>
      <c r="D100" s="3" t="s">
        <v>19</v>
      </c>
      <c r="E100" s="3" t="str">
        <f>IFERROR(__xludf.DUMMYFUNCTION("GOOGLETRANSLATE(D100)"),"masculino")</f>
        <v>masculino</v>
      </c>
      <c r="F100" s="3" t="s">
        <v>20</v>
      </c>
      <c r="G100" s="3" t="str">
        <f>IFERROR(__xludf.DUMMYFUNCTION("GOOGLETRANSLATE(F100)"),"Sí")</f>
        <v>Sí</v>
      </c>
      <c r="H100" s="3" t="s">
        <v>20</v>
      </c>
      <c r="I100" s="3" t="str">
        <f>IFERROR(__xludf.DUMMYFUNCTION("GOOGLETRANSLATE(H100)"),"Sí")</f>
        <v>Sí</v>
      </c>
      <c r="J100" s="3" t="s">
        <v>21</v>
      </c>
      <c r="K100" s="4" t="str">
        <f>IFERROR(__xludf.DUMMYFUNCTION("GOOGLETRANSLATE(J100)"),"No")</f>
        <v>No</v>
      </c>
      <c r="L100" s="3" t="s">
        <v>22</v>
      </c>
      <c r="M100" s="3" t="str">
        <f>IFERROR(__xludf.DUMMYFUNCTION("GOOGLETRANSLATE(L100)"),"Europa")</f>
        <v>Europa</v>
      </c>
      <c r="N100" s="3" t="s">
        <v>32</v>
      </c>
      <c r="O100" s="3" t="str">
        <f>IFERROR(__xludf.DUMMYFUNCTION("GOOGLETRANSLATE(N100)"),"Visa de estudiante o visa de trabajo")</f>
        <v>Visa de estudiante o visa de trabajo</v>
      </c>
      <c r="P100" s="3" t="s">
        <v>20</v>
      </c>
      <c r="Q100" s="3" t="str">
        <f>IFERROR(__xludf.DUMMYFUNCTION("GOOGLETRANSLATE(P100)"),"Sí")</f>
        <v>Sí</v>
      </c>
      <c r="R100" s="3" t="s">
        <v>24</v>
      </c>
      <c r="S100" s="3" t="str">
        <f>IFERROR(__xludf.DUMMYFUNCTION("GOOGLETRANSLATE(R100)"),"La ciudad vieja de Alepo")</f>
        <v>La ciudad vieja de Alepo</v>
      </c>
      <c r="T100" s="3" t="s">
        <v>20</v>
      </c>
      <c r="U100" s="3" t="str">
        <f>IFERROR(__xludf.DUMMYFUNCTION("GOOGLETRANSLATE(T100)"),"Sí")</f>
        <v>Sí</v>
      </c>
      <c r="V100" s="3" t="s">
        <v>49</v>
      </c>
      <c r="W100" s="3" t="str">
        <f>IFERROR(__xludf.DUMMYFUNCTION("GOOGLETRANSLATE(V100)"),"Mercado de la ciudad")</f>
        <v>Mercado de la ciudad</v>
      </c>
      <c r="X100" s="3" t="s">
        <v>20</v>
      </c>
      <c r="Y100" s="3" t="str">
        <f>IFERROR(__xludf.DUMMYFUNCTION("GOOGLETRANSLATE(X100)"),"Sí")</f>
        <v>Sí</v>
      </c>
      <c r="Z100" s="3" t="s">
        <v>50</v>
      </c>
      <c r="AA100" s="3" t="str">
        <f>IFERROR(__xludf.DUMMYFUNCTION("GOOGLETRANSLATE(Z100)"),"La puerta principal y el puente")</f>
        <v>La puerta principal y el puente</v>
      </c>
      <c r="AB100" s="3" t="s">
        <v>20</v>
      </c>
      <c r="AC100" s="3" t="str">
        <f>IFERROR(__xludf.DUMMYFUNCTION("GOOGLETRANSLATE(AB100)"),"Sí")</f>
        <v>Sí</v>
      </c>
      <c r="AD100" s="3" t="s">
        <v>20</v>
      </c>
      <c r="AE100" s="6" t="str">
        <f>IFERROR(__xludf.DUMMYFUNCTION("GOOGLETRANSLATE(AD100)"),"Sí")</f>
        <v>Sí</v>
      </c>
      <c r="AH100" s="6" t="str">
        <f>IFERROR(__xludf.DUMMYFUNCTION("GOOGLETRANSLATE(AJ100)"),"El Ayuntamiento de Alepo debe restaurar todos los monumentos históricos con muchas actualizaciones que aparecen Alepo es una ciudad moderna")</f>
        <v>El Ayuntamiento de Alepo debe restaurar todos los monumentos históricos con muchas actualizaciones que aparecen Alepo es una ciudad moderna</v>
      </c>
      <c r="AJ100" s="3" t="s">
        <v>28</v>
      </c>
    </row>
    <row r="101">
      <c r="A101" s="2">
        <v>45139.36834894676</v>
      </c>
      <c r="B101" s="3" t="s">
        <v>38</v>
      </c>
      <c r="C101" s="3" t="str">
        <f>IFERROR(__xludf.DUMMYFUNCTION("GOOGLETRANSLATE(B101)"),"50 - 65 años")</f>
        <v>50 - 65 años</v>
      </c>
      <c r="D101" s="3" t="s">
        <v>19</v>
      </c>
      <c r="E101" s="3" t="str">
        <f>IFERROR(__xludf.DUMMYFUNCTION("GOOGLETRANSLATE(D101)"),"masculino")</f>
        <v>masculino</v>
      </c>
      <c r="F101" s="3" t="s">
        <v>20</v>
      </c>
      <c r="G101" s="3" t="str">
        <f>IFERROR(__xludf.DUMMYFUNCTION("GOOGLETRANSLATE(F101)"),"Sí")</f>
        <v>Sí</v>
      </c>
      <c r="H101" s="3" t="s">
        <v>20</v>
      </c>
      <c r="I101" s="3" t="str">
        <f>IFERROR(__xludf.DUMMYFUNCTION("GOOGLETRANSLATE(H101)"),"Sí")</f>
        <v>Sí</v>
      </c>
      <c r="J101" s="3" t="s">
        <v>20</v>
      </c>
      <c r="K101" s="4" t="str">
        <f>IFERROR(__xludf.DUMMYFUNCTION("GOOGLETRANSLATE(J101)"),"Sí")</f>
        <v>Sí</v>
      </c>
      <c r="M101" s="3"/>
      <c r="O101" s="3"/>
      <c r="P101" s="3" t="s">
        <v>20</v>
      </c>
      <c r="Q101" s="3" t="str">
        <f>IFERROR(__xludf.DUMMYFUNCTION("GOOGLETRANSLATE(P101)"),"Sí")</f>
        <v>Sí</v>
      </c>
      <c r="R101" s="3" t="s">
        <v>24</v>
      </c>
      <c r="S101" s="3" t="str">
        <f>IFERROR(__xludf.DUMMYFUNCTION("GOOGLETRANSLATE(R101)"),"La ciudad vieja de Alepo")</f>
        <v>La ciudad vieja de Alepo</v>
      </c>
      <c r="T101" s="3" t="s">
        <v>20</v>
      </c>
      <c r="U101" s="3" t="str">
        <f>IFERROR(__xludf.DUMMYFUNCTION("GOOGLETRANSLATE(T101)"),"Sí")</f>
        <v>Sí</v>
      </c>
      <c r="V101" s="3" t="s">
        <v>49</v>
      </c>
      <c r="W101" s="3" t="str">
        <f>IFERROR(__xludf.DUMMYFUNCTION("GOOGLETRANSLATE(V101)"),"Mercado de la ciudad")</f>
        <v>Mercado de la ciudad</v>
      </c>
      <c r="X101" s="3" t="s">
        <v>20</v>
      </c>
      <c r="Y101" s="3" t="str">
        <f>IFERROR(__xludf.DUMMYFUNCTION("GOOGLETRANSLATE(X101)"),"Sí")</f>
        <v>Sí</v>
      </c>
      <c r="Z101" s="3" t="s">
        <v>56</v>
      </c>
      <c r="AA101" s="3" t="str">
        <f>IFERROR(__xludf.DUMMYFUNCTION("GOOGLETRANSLATE(Z101)"),"muros de Castillo")</f>
        <v>muros de Castillo</v>
      </c>
      <c r="AB101" s="3" t="s">
        <v>20</v>
      </c>
      <c r="AC101" s="3" t="str">
        <f>IFERROR(__xludf.DUMMYFUNCTION("GOOGLETRANSLATE(AB101)"),"Sí")</f>
        <v>Sí</v>
      </c>
      <c r="AD101" s="3" t="s">
        <v>20</v>
      </c>
      <c r="AE101" s="6" t="str">
        <f>IFERROR(__xludf.DUMMYFUNCTION("GOOGLETRANSLATE(AD101)"),"Sí")</f>
        <v>Sí</v>
      </c>
      <c r="AH101" s="6" t="str">
        <f>IFERROR(__xludf.DUMMYFUNCTION("GOOGLETRANSLATE(AJ101)"),"El Ayuntamiento de Alepo debe restaurar todos los monumentos históricos para que aparezcan antes de la guerra")</f>
        <v>El Ayuntamiento de Alepo debe restaurar todos los monumentos históricos para que aparezcan antes de la guerra</v>
      </c>
      <c r="AJ101" s="3" t="s">
        <v>40</v>
      </c>
    </row>
    <row r="102">
      <c r="A102" s="2">
        <v>45139.37170059027</v>
      </c>
      <c r="B102" s="3" t="s">
        <v>18</v>
      </c>
      <c r="C102" s="3" t="str">
        <f>IFERROR(__xludf.DUMMYFUNCTION("GOOGLETRANSLATE(B102)"),"18 - 33 años")</f>
        <v>18 - 33 años</v>
      </c>
      <c r="D102" s="3" t="s">
        <v>19</v>
      </c>
      <c r="E102" s="3" t="str">
        <f>IFERROR(__xludf.DUMMYFUNCTION("GOOGLETRANSLATE(D102)"),"masculino")</f>
        <v>masculino</v>
      </c>
      <c r="F102" s="3" t="s">
        <v>20</v>
      </c>
      <c r="G102" s="3" t="str">
        <f>IFERROR(__xludf.DUMMYFUNCTION("GOOGLETRANSLATE(F102)"),"Sí")</f>
        <v>Sí</v>
      </c>
      <c r="H102" s="3" t="s">
        <v>20</v>
      </c>
      <c r="I102" s="3" t="str">
        <f>IFERROR(__xludf.DUMMYFUNCTION("GOOGLETRANSLATE(H102)"),"Sí")</f>
        <v>Sí</v>
      </c>
      <c r="J102" s="3" t="s">
        <v>20</v>
      </c>
      <c r="K102" s="4" t="str">
        <f>IFERROR(__xludf.DUMMYFUNCTION("GOOGLETRANSLATE(J102)"),"Sí")</f>
        <v>Sí</v>
      </c>
      <c r="M102" s="3"/>
      <c r="O102" s="3"/>
      <c r="P102" s="3" t="s">
        <v>20</v>
      </c>
      <c r="Q102" s="3" t="str">
        <f>IFERROR(__xludf.DUMMYFUNCTION("GOOGLETRANSLATE(P102)"),"Sí")</f>
        <v>Sí</v>
      </c>
      <c r="R102" s="3" t="s">
        <v>24</v>
      </c>
      <c r="S102" s="3" t="str">
        <f>IFERROR(__xludf.DUMMYFUNCTION("GOOGLETRANSLATE(R102)"),"La ciudad vieja de Alepo")</f>
        <v>La ciudad vieja de Alepo</v>
      </c>
      <c r="T102" s="3" t="s">
        <v>20</v>
      </c>
      <c r="U102" s="3" t="str">
        <f>IFERROR(__xludf.DUMMYFUNCTION("GOOGLETRANSLATE(T102)"),"Sí")</f>
        <v>Sí</v>
      </c>
      <c r="V102" s="3" t="s">
        <v>25</v>
      </c>
      <c r="W102" s="3" t="str">
        <f>IFERROR(__xludf.DUMMYFUNCTION("GOOGLETRANSLATE(V102)"),"Ciudadela de Alepo")</f>
        <v>Ciudadela de Alepo</v>
      </c>
      <c r="X102" s="3" t="s">
        <v>20</v>
      </c>
      <c r="Y102" s="3" t="str">
        <f>IFERROR(__xludf.DUMMYFUNCTION("GOOGLETRANSLATE(X102)"),"Sí")</f>
        <v>Sí</v>
      </c>
      <c r="Z102" s="3" t="s">
        <v>26</v>
      </c>
      <c r="AA102" s="5" t="s">
        <v>27</v>
      </c>
      <c r="AB102" s="3" t="s">
        <v>20</v>
      </c>
      <c r="AC102" s="3" t="str">
        <f>IFERROR(__xludf.DUMMYFUNCTION("GOOGLETRANSLATE(AB102)"),"Sí")</f>
        <v>Sí</v>
      </c>
      <c r="AD102" s="3" t="s">
        <v>20</v>
      </c>
      <c r="AE102" s="6" t="str">
        <f>IFERROR(__xludf.DUMMYFUNCTION("GOOGLETRANSLATE(AD102)"),"Sí")</f>
        <v>Sí</v>
      </c>
      <c r="AH102" s="6" t="str">
        <f>IFERROR(__xludf.DUMMYFUNCTION("GOOGLETRANSLATE(AJ102)"),"El Ayuntamiento de Alepo debe restaurar todos los monumentos históricos para que aparezcan antes de la guerra")</f>
        <v>El Ayuntamiento de Alepo debe restaurar todos los monumentos históricos para que aparezcan antes de la guerra</v>
      </c>
      <c r="AJ102" s="3" t="s">
        <v>40</v>
      </c>
    </row>
    <row r="103">
      <c r="A103" s="2">
        <v>45139.37781341435</v>
      </c>
      <c r="B103" s="3" t="s">
        <v>36</v>
      </c>
      <c r="C103" s="5" t="s">
        <v>37</v>
      </c>
      <c r="D103" s="3" t="s">
        <v>19</v>
      </c>
      <c r="E103" s="3" t="str">
        <f>IFERROR(__xludf.DUMMYFUNCTION("GOOGLETRANSLATE(D103)"),"masculino")</f>
        <v>masculino</v>
      </c>
      <c r="F103" s="3" t="s">
        <v>20</v>
      </c>
      <c r="G103" s="3" t="str">
        <f>IFERROR(__xludf.DUMMYFUNCTION("GOOGLETRANSLATE(F103)"),"Sí")</f>
        <v>Sí</v>
      </c>
      <c r="H103" s="3" t="s">
        <v>20</v>
      </c>
      <c r="I103" s="3" t="str">
        <f>IFERROR(__xludf.DUMMYFUNCTION("GOOGLETRANSLATE(H103)"),"Sí")</f>
        <v>Sí</v>
      </c>
      <c r="J103" s="3" t="s">
        <v>20</v>
      </c>
      <c r="K103" s="4" t="str">
        <f>IFERROR(__xludf.DUMMYFUNCTION("GOOGLETRANSLATE(J103)"),"Sí")</f>
        <v>Sí</v>
      </c>
      <c r="M103" s="3"/>
      <c r="O103" s="3"/>
      <c r="P103" s="3" t="s">
        <v>21</v>
      </c>
      <c r="Q103" s="3" t="str">
        <f>IFERROR(__xludf.DUMMYFUNCTION("GOOGLETRANSLATE(P103)"),"No")</f>
        <v>No</v>
      </c>
      <c r="R103" s="3" t="s">
        <v>24</v>
      </c>
      <c r="S103" s="3" t="str">
        <f>IFERROR(__xludf.DUMMYFUNCTION("GOOGLETRANSLATE(R103)"),"La ciudad vieja de Alepo")</f>
        <v>La ciudad vieja de Alepo</v>
      </c>
      <c r="T103" s="3" t="s">
        <v>20</v>
      </c>
      <c r="U103" s="3" t="str">
        <f>IFERROR(__xludf.DUMMYFUNCTION("GOOGLETRANSLATE(T103)"),"Sí")</f>
        <v>Sí</v>
      </c>
      <c r="V103" s="3" t="s">
        <v>33</v>
      </c>
      <c r="W103" s="3" t="str">
        <f>IFERROR(__xludf.DUMMYFUNCTION("GOOGLETRANSLATE(V103)"),"La gran mezquita omeya")</f>
        <v>La gran mezquita omeya</v>
      </c>
      <c r="X103" s="3" t="s">
        <v>20</v>
      </c>
      <c r="Y103" s="3" t="str">
        <f>IFERROR(__xludf.DUMMYFUNCTION("GOOGLETRANSLATE(X103)"),"Sí")</f>
        <v>Sí</v>
      </c>
      <c r="Z103" s="3" t="s">
        <v>26</v>
      </c>
      <c r="AA103" s="5" t="s">
        <v>27</v>
      </c>
      <c r="AB103" s="3" t="s">
        <v>20</v>
      </c>
      <c r="AC103" s="3" t="str">
        <f>IFERROR(__xludf.DUMMYFUNCTION("GOOGLETRANSLATE(AB103)"),"Sí")</f>
        <v>Sí</v>
      </c>
      <c r="AD103" s="3" t="s">
        <v>20</v>
      </c>
      <c r="AE103" s="6" t="str">
        <f>IFERROR(__xludf.DUMMYFUNCTION("GOOGLETRANSLATE(AD103)"),"Sí")</f>
        <v>Sí</v>
      </c>
      <c r="AH103" s="6" t="str">
        <f>IFERROR(__xludf.DUMMYFUNCTION("GOOGLETRANSLATE(AJ103)"),"El Ayuntamiento de Alepo debe restaurar todos los monumentos históricos para que aparezcan antes de la guerra")</f>
        <v>El Ayuntamiento de Alepo debe restaurar todos los monumentos históricos para que aparezcan antes de la guerra</v>
      </c>
      <c r="AJ103" s="3" t="s">
        <v>40</v>
      </c>
    </row>
    <row r="104">
      <c r="A104" s="2">
        <v>45139.378185127316</v>
      </c>
      <c r="B104" s="3" t="s">
        <v>36</v>
      </c>
      <c r="C104" s="5" t="s">
        <v>37</v>
      </c>
      <c r="D104" s="3" t="s">
        <v>19</v>
      </c>
      <c r="E104" s="3" t="str">
        <f>IFERROR(__xludf.DUMMYFUNCTION("GOOGLETRANSLATE(D104)"),"masculino")</f>
        <v>masculino</v>
      </c>
      <c r="F104" s="3" t="s">
        <v>20</v>
      </c>
      <c r="G104" s="3" t="str">
        <f>IFERROR(__xludf.DUMMYFUNCTION("GOOGLETRANSLATE(F104)"),"Sí")</f>
        <v>Sí</v>
      </c>
      <c r="H104" s="3" t="s">
        <v>20</v>
      </c>
      <c r="I104" s="3" t="str">
        <f>IFERROR(__xludf.DUMMYFUNCTION("GOOGLETRANSLATE(H104)"),"Sí")</f>
        <v>Sí</v>
      </c>
      <c r="J104" s="3" t="s">
        <v>20</v>
      </c>
      <c r="K104" s="4" t="str">
        <f>IFERROR(__xludf.DUMMYFUNCTION("GOOGLETRANSLATE(J104)"),"Sí")</f>
        <v>Sí</v>
      </c>
      <c r="M104" s="3"/>
      <c r="O104" s="3"/>
      <c r="P104" s="3" t="s">
        <v>20</v>
      </c>
      <c r="Q104" s="3" t="str">
        <f>IFERROR(__xludf.DUMMYFUNCTION("GOOGLETRANSLATE(P104)"),"Sí")</f>
        <v>Sí</v>
      </c>
      <c r="R104" s="3" t="s">
        <v>24</v>
      </c>
      <c r="S104" s="3" t="str">
        <f>IFERROR(__xludf.DUMMYFUNCTION("GOOGLETRANSLATE(R104)"),"La ciudad vieja de Alepo")</f>
        <v>La ciudad vieja de Alepo</v>
      </c>
      <c r="T104" s="3" t="s">
        <v>20</v>
      </c>
      <c r="U104" s="3" t="str">
        <f>IFERROR(__xludf.DUMMYFUNCTION("GOOGLETRANSLATE(T104)"),"Sí")</f>
        <v>Sí</v>
      </c>
      <c r="V104" s="3" t="s">
        <v>77</v>
      </c>
      <c r="W104" s="3" t="str">
        <f>IFERROR(__xludf.DUMMYFUNCTION("GOOGLETRANSLATE(V104)"),"La puerta de Antioquía")</f>
        <v>La puerta de Antioquía</v>
      </c>
      <c r="X104" s="3" t="s">
        <v>20</v>
      </c>
      <c r="Y104" s="3" t="str">
        <f>IFERROR(__xludf.DUMMYFUNCTION("GOOGLETRANSLATE(X104)"),"Sí")</f>
        <v>Sí</v>
      </c>
      <c r="Z104" s="3" t="s">
        <v>87</v>
      </c>
      <c r="AA104" s="4" t="s">
        <v>88</v>
      </c>
      <c r="AB104" s="3" t="s">
        <v>20</v>
      </c>
      <c r="AC104" s="3" t="str">
        <f>IFERROR(__xludf.DUMMYFUNCTION("GOOGLETRANSLATE(AB104)"),"Sí")</f>
        <v>Sí</v>
      </c>
      <c r="AD104" s="3" t="s">
        <v>20</v>
      </c>
      <c r="AE104" s="6" t="str">
        <f>IFERROR(__xludf.DUMMYFUNCTION("GOOGLETRANSLATE(AD104)"),"Sí")</f>
        <v>Sí</v>
      </c>
      <c r="AH104" s="6" t="str">
        <f>IFERROR(__xludf.DUMMYFUNCTION("GOOGLETRANSLATE(AJ104)"),"El Ayuntamiento de Alepo debe restaurar todos los monumentos históricos con muchas actualizaciones que aparecen Alepo es una ciudad moderna")</f>
        <v>El Ayuntamiento de Alepo debe restaurar todos los monumentos históricos con muchas actualizaciones que aparecen Alepo es una ciudad moderna</v>
      </c>
      <c r="AJ104" s="3" t="s">
        <v>28</v>
      </c>
    </row>
    <row r="105">
      <c r="A105" s="2">
        <v>45139.38569185185</v>
      </c>
      <c r="B105" s="3" t="s">
        <v>18</v>
      </c>
      <c r="C105" s="3" t="str">
        <f>IFERROR(__xludf.DUMMYFUNCTION("GOOGLETRANSLATE(B105)"),"18 - 33 años")</f>
        <v>18 - 33 años</v>
      </c>
      <c r="D105" s="3" t="s">
        <v>19</v>
      </c>
      <c r="E105" s="3" t="str">
        <f>IFERROR(__xludf.DUMMYFUNCTION("GOOGLETRANSLATE(D105)"),"masculino")</f>
        <v>masculino</v>
      </c>
      <c r="F105" s="3" t="s">
        <v>20</v>
      </c>
      <c r="G105" s="3" t="str">
        <f>IFERROR(__xludf.DUMMYFUNCTION("GOOGLETRANSLATE(F105)"),"Sí")</f>
        <v>Sí</v>
      </c>
      <c r="H105" s="3" t="s">
        <v>20</v>
      </c>
      <c r="I105" s="3" t="str">
        <f>IFERROR(__xludf.DUMMYFUNCTION("GOOGLETRANSLATE(H105)"),"Sí")</f>
        <v>Sí</v>
      </c>
      <c r="J105" s="3" t="s">
        <v>20</v>
      </c>
      <c r="K105" s="4" t="str">
        <f>IFERROR(__xludf.DUMMYFUNCTION("GOOGLETRANSLATE(J105)"),"Sí")</f>
        <v>Sí</v>
      </c>
      <c r="M105" s="3"/>
      <c r="O105" s="3"/>
      <c r="P105" s="3" t="s">
        <v>20</v>
      </c>
      <c r="Q105" s="3" t="str">
        <f>IFERROR(__xludf.DUMMYFUNCTION("GOOGLETRANSLATE(P105)"),"Sí")</f>
        <v>Sí</v>
      </c>
      <c r="R105" s="3" t="s">
        <v>24</v>
      </c>
      <c r="S105" s="3" t="str">
        <f>IFERROR(__xludf.DUMMYFUNCTION("GOOGLETRANSLATE(R105)"),"La ciudad vieja de Alepo")</f>
        <v>La ciudad vieja de Alepo</v>
      </c>
      <c r="T105" s="3" t="s">
        <v>20</v>
      </c>
      <c r="U105" s="3" t="str">
        <f>IFERROR(__xludf.DUMMYFUNCTION("GOOGLETRANSLATE(T105)"),"Sí")</f>
        <v>Sí</v>
      </c>
      <c r="V105" s="3" t="s">
        <v>25</v>
      </c>
      <c r="W105" s="3" t="str">
        <f>IFERROR(__xludf.DUMMYFUNCTION("GOOGLETRANSLATE(V105)"),"Ciudadela de Alepo")</f>
        <v>Ciudadela de Alepo</v>
      </c>
      <c r="X105" s="3" t="s">
        <v>20</v>
      </c>
      <c r="Y105" s="3" t="str">
        <f>IFERROR(__xludf.DUMMYFUNCTION("GOOGLETRANSLATE(X105)"),"Sí")</f>
        <v>Sí</v>
      </c>
      <c r="Z105" s="3" t="s">
        <v>26</v>
      </c>
      <c r="AA105" s="5" t="s">
        <v>27</v>
      </c>
      <c r="AB105" s="3" t="s">
        <v>20</v>
      </c>
      <c r="AC105" s="3" t="str">
        <f>IFERROR(__xludf.DUMMYFUNCTION("GOOGLETRANSLATE(AB105)"),"Sí")</f>
        <v>Sí</v>
      </c>
      <c r="AD105" s="3" t="s">
        <v>20</v>
      </c>
      <c r="AE105" s="6" t="str">
        <f>IFERROR(__xludf.DUMMYFUNCTION("GOOGLETRANSLATE(AD105)"),"Sí")</f>
        <v>Sí</v>
      </c>
      <c r="AH105" s="6" t="str">
        <f>IFERROR(__xludf.DUMMYFUNCTION("GOOGLETRANSLATE(AJ105)"),"El Ayuntamiento de Alepo debe restaurar todos los monumentos históricos para que aparezcan antes de la guerra")</f>
        <v>El Ayuntamiento de Alepo debe restaurar todos los monumentos históricos para que aparezcan antes de la guerra</v>
      </c>
      <c r="AJ105" s="3" t="s">
        <v>40</v>
      </c>
    </row>
    <row r="106">
      <c r="A106" s="2">
        <v>45139.38718730324</v>
      </c>
      <c r="B106" s="3" t="s">
        <v>18</v>
      </c>
      <c r="C106" s="3" t="str">
        <f>IFERROR(__xludf.DUMMYFUNCTION("GOOGLETRANSLATE(B106)"),"18 - 33 años")</f>
        <v>18 - 33 años</v>
      </c>
      <c r="D106" s="3" t="s">
        <v>19</v>
      </c>
      <c r="E106" s="3" t="str">
        <f>IFERROR(__xludf.DUMMYFUNCTION("GOOGLETRANSLATE(D106)"),"masculino")</f>
        <v>masculino</v>
      </c>
      <c r="F106" s="3" t="s">
        <v>20</v>
      </c>
      <c r="G106" s="3" t="str">
        <f>IFERROR(__xludf.DUMMYFUNCTION("GOOGLETRANSLATE(F106)"),"Sí")</f>
        <v>Sí</v>
      </c>
      <c r="H106" s="3" t="s">
        <v>20</v>
      </c>
      <c r="I106" s="3" t="str">
        <f>IFERROR(__xludf.DUMMYFUNCTION("GOOGLETRANSLATE(H106)"),"Sí")</f>
        <v>Sí</v>
      </c>
      <c r="J106" s="3" t="s">
        <v>20</v>
      </c>
      <c r="K106" s="4" t="str">
        <f>IFERROR(__xludf.DUMMYFUNCTION("GOOGLETRANSLATE(J106)"),"Sí")</f>
        <v>Sí</v>
      </c>
      <c r="M106" s="3"/>
      <c r="O106" s="3"/>
      <c r="P106" s="3" t="s">
        <v>20</v>
      </c>
      <c r="Q106" s="3" t="str">
        <f>IFERROR(__xludf.DUMMYFUNCTION("GOOGLETRANSLATE(P106)"),"Sí")</f>
        <v>Sí</v>
      </c>
      <c r="R106" s="3" t="s">
        <v>24</v>
      </c>
      <c r="S106" s="3" t="str">
        <f>IFERROR(__xludf.DUMMYFUNCTION("GOOGLETRANSLATE(R106)"),"La ciudad vieja de Alepo")</f>
        <v>La ciudad vieja de Alepo</v>
      </c>
      <c r="T106" s="3" t="s">
        <v>20</v>
      </c>
      <c r="U106" s="3" t="str">
        <f>IFERROR(__xludf.DUMMYFUNCTION("GOOGLETRANSLATE(T106)"),"Sí")</f>
        <v>Sí</v>
      </c>
      <c r="V106" s="3" t="s">
        <v>33</v>
      </c>
      <c r="W106" s="3" t="str">
        <f>IFERROR(__xludf.DUMMYFUNCTION("GOOGLETRANSLATE(V106)"),"La gran mezquita omeya")</f>
        <v>La gran mezquita omeya</v>
      </c>
      <c r="X106" s="3" t="s">
        <v>20</v>
      </c>
      <c r="Y106" s="3" t="str">
        <f>IFERROR(__xludf.DUMMYFUNCTION("GOOGLETRANSLATE(X106)"),"Sí")</f>
        <v>Sí</v>
      </c>
      <c r="Z106" s="3" t="s">
        <v>42</v>
      </c>
      <c r="AA106" s="4" t="s">
        <v>43</v>
      </c>
      <c r="AB106" s="3" t="s">
        <v>20</v>
      </c>
      <c r="AC106" s="3" t="str">
        <f>IFERROR(__xludf.DUMMYFUNCTION("GOOGLETRANSLATE(AB106)"),"Sí")</f>
        <v>Sí</v>
      </c>
      <c r="AD106" s="3" t="s">
        <v>20</v>
      </c>
      <c r="AE106" s="6" t="str">
        <f>IFERROR(__xludf.DUMMYFUNCTION("GOOGLETRANSLATE(AD106)"),"Sí")</f>
        <v>Sí</v>
      </c>
      <c r="AH106" s="6" t="str">
        <f>IFERROR(__xludf.DUMMYFUNCTION("GOOGLETRANSLATE(AJ106)"),"El Ayuntamiento de Alepo debe restaurar todos los monumentos históricos para que aparezcan antes de la guerra")</f>
        <v>El Ayuntamiento de Alepo debe restaurar todos los monumentos históricos para que aparezcan antes de la guerra</v>
      </c>
      <c r="AJ106" s="3" t="s">
        <v>40</v>
      </c>
    </row>
    <row r="107">
      <c r="A107" s="2">
        <v>45139.40686625</v>
      </c>
      <c r="B107" s="3" t="s">
        <v>38</v>
      </c>
      <c r="C107" s="3" t="str">
        <f>IFERROR(__xludf.DUMMYFUNCTION("GOOGLETRANSLATE(B107)"),"50 - 65 años")</f>
        <v>50 - 65 años</v>
      </c>
      <c r="D107" s="3" t="s">
        <v>19</v>
      </c>
      <c r="E107" s="3" t="str">
        <f>IFERROR(__xludf.DUMMYFUNCTION("GOOGLETRANSLATE(D107)"),"masculino")</f>
        <v>masculino</v>
      </c>
      <c r="F107" s="3" t="s">
        <v>20</v>
      </c>
      <c r="G107" s="3" t="str">
        <f>IFERROR(__xludf.DUMMYFUNCTION("GOOGLETRANSLATE(F107)"),"Sí")</f>
        <v>Sí</v>
      </c>
      <c r="H107" s="3" t="s">
        <v>20</v>
      </c>
      <c r="I107" s="3" t="str">
        <f>IFERROR(__xludf.DUMMYFUNCTION("GOOGLETRANSLATE(H107)"),"Sí")</f>
        <v>Sí</v>
      </c>
      <c r="J107" s="3" t="s">
        <v>20</v>
      </c>
      <c r="K107" s="4" t="str">
        <f>IFERROR(__xludf.DUMMYFUNCTION("GOOGLETRANSLATE(J107)"),"Sí")</f>
        <v>Sí</v>
      </c>
      <c r="M107" s="3"/>
      <c r="O107" s="3"/>
      <c r="P107" s="3" t="s">
        <v>20</v>
      </c>
      <c r="Q107" s="3" t="str">
        <f>IFERROR(__xludf.DUMMYFUNCTION("GOOGLETRANSLATE(P107)"),"Sí")</f>
        <v>Sí</v>
      </c>
      <c r="R107" s="3" t="s">
        <v>52</v>
      </c>
      <c r="S107" s="3" t="str">
        <f>IFERROR(__xludf.DUMMYFUNCTION("GOOGLETRANSLATE(R107)"),"Castillo de Salah al -Din/ Castillo Al -Hosn")</f>
        <v>Castillo de Salah al -Din/ Castillo Al -Hosn</v>
      </c>
      <c r="T107" s="3" t="s">
        <v>21</v>
      </c>
      <c r="U107" s="3" t="str">
        <f>IFERROR(__xludf.DUMMYFUNCTION("GOOGLETRANSLATE(T107)"),"No")</f>
        <v>No</v>
      </c>
      <c r="V107" s="3" t="s">
        <v>25</v>
      </c>
      <c r="W107" s="3" t="str">
        <f>IFERROR(__xludf.DUMMYFUNCTION("GOOGLETRANSLATE(V107)"),"Ciudadela de Alepo")</f>
        <v>Ciudadela de Alepo</v>
      </c>
      <c r="X107" s="3" t="s">
        <v>20</v>
      </c>
      <c r="Y107" s="3" t="str">
        <f>IFERROR(__xludf.DUMMYFUNCTION("GOOGLETRANSLATE(X107)"),"Sí")</f>
        <v>Sí</v>
      </c>
      <c r="Z107" s="3" t="s">
        <v>50</v>
      </c>
      <c r="AA107" s="3" t="str">
        <f>IFERROR(__xludf.DUMMYFUNCTION("GOOGLETRANSLATE(Z107)"),"La puerta principal y el puente")</f>
        <v>La puerta principal y el puente</v>
      </c>
      <c r="AB107" s="3" t="s">
        <v>20</v>
      </c>
      <c r="AC107" s="3" t="str">
        <f>IFERROR(__xludf.DUMMYFUNCTION("GOOGLETRANSLATE(AB107)"),"Sí")</f>
        <v>Sí</v>
      </c>
      <c r="AD107" s="3" t="s">
        <v>20</v>
      </c>
      <c r="AE107" s="6" t="str">
        <f>IFERROR(__xludf.DUMMYFUNCTION("GOOGLETRANSLATE(AD107)"),"Sí")</f>
        <v>Sí</v>
      </c>
      <c r="AH107" s="6" t="str">
        <f>IFERROR(__xludf.DUMMYFUNCTION("GOOGLETRANSLATE(AJ107)"),"La ciudad de Alepo necesita ser reconstruida como una ciudad moderna, independientemente de lo que fuera antes de la guerra.")</f>
        <v>La ciudad de Alepo necesita ser reconstruida como una ciudad moderna, independientemente de lo que fuera antes de la guerra.</v>
      </c>
      <c r="AJ107" s="3" t="s">
        <v>34</v>
      </c>
    </row>
    <row r="108">
      <c r="A108" s="2">
        <v>45139.41155791667</v>
      </c>
      <c r="B108" s="3" t="s">
        <v>38</v>
      </c>
      <c r="C108" s="3" t="str">
        <f>IFERROR(__xludf.DUMMYFUNCTION("GOOGLETRANSLATE(B108)"),"50 - 65 años")</f>
        <v>50 - 65 años</v>
      </c>
      <c r="D108" s="3" t="s">
        <v>19</v>
      </c>
      <c r="E108" s="3" t="str">
        <f>IFERROR(__xludf.DUMMYFUNCTION("GOOGLETRANSLATE(D108)"),"masculino")</f>
        <v>masculino</v>
      </c>
      <c r="F108" s="3" t="s">
        <v>20</v>
      </c>
      <c r="G108" s="3" t="str">
        <f>IFERROR(__xludf.DUMMYFUNCTION("GOOGLETRANSLATE(F108)"),"Sí")</f>
        <v>Sí</v>
      </c>
      <c r="H108" s="3" t="s">
        <v>20</v>
      </c>
      <c r="I108" s="3" t="str">
        <f>IFERROR(__xludf.DUMMYFUNCTION("GOOGLETRANSLATE(H108)"),"Sí")</f>
        <v>Sí</v>
      </c>
      <c r="J108" s="3" t="s">
        <v>21</v>
      </c>
      <c r="K108" s="4" t="str">
        <f>IFERROR(__xludf.DUMMYFUNCTION("GOOGLETRANSLATE(J108)"),"No")</f>
        <v>No</v>
      </c>
      <c r="L108" s="3" t="s">
        <v>22</v>
      </c>
      <c r="M108" s="3" t="str">
        <f>IFERROR(__xludf.DUMMYFUNCTION("GOOGLETRANSLATE(L108)"),"Europa")</f>
        <v>Europa</v>
      </c>
      <c r="N108" s="3" t="s">
        <v>54</v>
      </c>
      <c r="O108" s="4" t="s">
        <v>55</v>
      </c>
      <c r="P108" s="3" t="s">
        <v>20</v>
      </c>
      <c r="Q108" s="3" t="str">
        <f>IFERROR(__xludf.DUMMYFUNCTION("GOOGLETRANSLATE(P108)"),"Sí")</f>
        <v>Sí</v>
      </c>
      <c r="R108" s="3" t="s">
        <v>24</v>
      </c>
      <c r="S108" s="3" t="str">
        <f>IFERROR(__xludf.DUMMYFUNCTION("GOOGLETRANSLATE(R108)"),"La ciudad vieja de Alepo")</f>
        <v>La ciudad vieja de Alepo</v>
      </c>
      <c r="T108" s="3" t="s">
        <v>20</v>
      </c>
      <c r="U108" s="3" t="str">
        <f>IFERROR(__xludf.DUMMYFUNCTION("GOOGLETRANSLATE(T108)"),"Sí")</f>
        <v>Sí</v>
      </c>
      <c r="V108" s="3" t="s">
        <v>33</v>
      </c>
      <c r="W108" s="3" t="str">
        <f>IFERROR(__xludf.DUMMYFUNCTION("GOOGLETRANSLATE(V108)"),"La gran mezquita omeya")</f>
        <v>La gran mezquita omeya</v>
      </c>
      <c r="X108" s="3" t="s">
        <v>20</v>
      </c>
      <c r="Y108" s="3" t="str">
        <f>IFERROR(__xludf.DUMMYFUNCTION("GOOGLETRANSLATE(X108)"),"Sí")</f>
        <v>Sí</v>
      </c>
      <c r="Z108" s="3" t="s">
        <v>26</v>
      </c>
      <c r="AA108" s="5" t="s">
        <v>27</v>
      </c>
      <c r="AB108" s="3" t="s">
        <v>20</v>
      </c>
      <c r="AC108" s="3" t="str">
        <f>IFERROR(__xludf.DUMMYFUNCTION("GOOGLETRANSLATE(AB108)"),"Sí")</f>
        <v>Sí</v>
      </c>
      <c r="AD108" s="3" t="s">
        <v>20</v>
      </c>
      <c r="AE108" s="6" t="str">
        <f>IFERROR(__xludf.DUMMYFUNCTION("GOOGLETRANSLATE(AD108)"),"Sí")</f>
        <v>Sí</v>
      </c>
      <c r="AH108" s="6" t="str">
        <f>IFERROR(__xludf.DUMMYFUNCTION("GOOGLETRANSLATE(AJ108)"),"El Ayuntamiento de Alepo debe restaurar todos los monumentos históricos para que aparezcan antes de la guerra")</f>
        <v>El Ayuntamiento de Alepo debe restaurar todos los monumentos históricos para que aparezcan antes de la guerra</v>
      </c>
      <c r="AJ108" s="3" t="s">
        <v>40</v>
      </c>
    </row>
    <row r="109">
      <c r="A109" s="2">
        <v>45139.41307255787</v>
      </c>
      <c r="B109" s="3" t="s">
        <v>38</v>
      </c>
      <c r="C109" s="3" t="str">
        <f>IFERROR(__xludf.DUMMYFUNCTION("GOOGLETRANSLATE(B109)"),"50 - 65 años")</f>
        <v>50 - 65 años</v>
      </c>
      <c r="D109" s="3" t="s">
        <v>35</v>
      </c>
      <c r="E109" s="3" t="str">
        <f>IFERROR(__xludf.DUMMYFUNCTION("GOOGLETRANSLATE(D109)"),"femenino")</f>
        <v>femenino</v>
      </c>
      <c r="F109" s="3" t="s">
        <v>20</v>
      </c>
      <c r="G109" s="3" t="str">
        <f>IFERROR(__xludf.DUMMYFUNCTION("GOOGLETRANSLATE(F109)"),"Sí")</f>
        <v>Sí</v>
      </c>
      <c r="H109" s="3" t="s">
        <v>20</v>
      </c>
      <c r="I109" s="3" t="str">
        <f>IFERROR(__xludf.DUMMYFUNCTION("GOOGLETRANSLATE(H109)"),"Sí")</f>
        <v>Sí</v>
      </c>
      <c r="J109" s="3" t="s">
        <v>20</v>
      </c>
      <c r="K109" s="4" t="str">
        <f>IFERROR(__xludf.DUMMYFUNCTION("GOOGLETRANSLATE(J109)"),"Sí")</f>
        <v>Sí</v>
      </c>
      <c r="M109" s="3"/>
      <c r="O109" s="3"/>
      <c r="P109" s="3" t="s">
        <v>20</v>
      </c>
      <c r="Q109" s="3" t="str">
        <f>IFERROR(__xludf.DUMMYFUNCTION("GOOGLETRANSLATE(P109)"),"Sí")</f>
        <v>Sí</v>
      </c>
      <c r="R109" s="3" t="s">
        <v>24</v>
      </c>
      <c r="S109" s="3" t="str">
        <f>IFERROR(__xludf.DUMMYFUNCTION("GOOGLETRANSLATE(R109)"),"La ciudad vieja de Alepo")</f>
        <v>La ciudad vieja de Alepo</v>
      </c>
      <c r="T109" s="3" t="s">
        <v>20</v>
      </c>
      <c r="U109" s="3" t="str">
        <f>IFERROR(__xludf.DUMMYFUNCTION("GOOGLETRANSLATE(T109)"),"Sí")</f>
        <v>Sí</v>
      </c>
      <c r="V109" s="3" t="s">
        <v>70</v>
      </c>
      <c r="W109" s="4" t="s">
        <v>71</v>
      </c>
      <c r="X109" s="3" t="s">
        <v>20</v>
      </c>
      <c r="Y109" s="3" t="str">
        <f>IFERROR(__xludf.DUMMYFUNCTION("GOOGLETRANSLATE(X109)"),"Sí")</f>
        <v>Sí</v>
      </c>
      <c r="Z109" s="3" t="s">
        <v>87</v>
      </c>
      <c r="AA109" s="4" t="s">
        <v>88</v>
      </c>
      <c r="AB109" s="3" t="s">
        <v>20</v>
      </c>
      <c r="AC109" s="3" t="str">
        <f>IFERROR(__xludf.DUMMYFUNCTION("GOOGLETRANSLATE(AB109)"),"Sí")</f>
        <v>Sí</v>
      </c>
      <c r="AD109" s="3" t="s">
        <v>20</v>
      </c>
      <c r="AE109" s="6" t="str">
        <f>IFERROR(__xludf.DUMMYFUNCTION("GOOGLETRANSLATE(AD109)"),"Sí")</f>
        <v>Sí</v>
      </c>
      <c r="AH109" s="6" t="str">
        <f>IFERROR(__xludf.DUMMYFUNCTION("GOOGLETRANSLATE(AJ109)"),"El Ayuntamiento de Alepo debe restaurar todos los monumentos históricos para que aparezcan antes de la guerra")</f>
        <v>El Ayuntamiento de Alepo debe restaurar todos los monumentos históricos para que aparezcan antes de la guerra</v>
      </c>
      <c r="AJ109" s="3" t="s">
        <v>40</v>
      </c>
    </row>
    <row r="110">
      <c r="A110" s="2">
        <v>45139.42350372685</v>
      </c>
      <c r="B110" s="3" t="s">
        <v>36</v>
      </c>
      <c r="C110" s="5" t="s">
        <v>37</v>
      </c>
      <c r="D110" s="3" t="s">
        <v>19</v>
      </c>
      <c r="E110" s="3" t="str">
        <f>IFERROR(__xludf.DUMMYFUNCTION("GOOGLETRANSLATE(D110)"),"masculino")</f>
        <v>masculino</v>
      </c>
      <c r="F110" s="3" t="s">
        <v>20</v>
      </c>
      <c r="G110" s="3" t="str">
        <f>IFERROR(__xludf.DUMMYFUNCTION("GOOGLETRANSLATE(F110)"),"Sí")</f>
        <v>Sí</v>
      </c>
      <c r="H110" s="3" t="s">
        <v>20</v>
      </c>
      <c r="I110" s="3" t="str">
        <f>IFERROR(__xludf.DUMMYFUNCTION("GOOGLETRANSLATE(H110)"),"Sí")</f>
        <v>Sí</v>
      </c>
      <c r="J110" s="3" t="s">
        <v>21</v>
      </c>
      <c r="K110" s="4" t="str">
        <f>IFERROR(__xludf.DUMMYFUNCTION("GOOGLETRANSLATE(J110)"),"No")</f>
        <v>No</v>
      </c>
      <c r="L110" s="3" t="s">
        <v>22</v>
      </c>
      <c r="M110" s="3" t="str">
        <f>IFERROR(__xludf.DUMMYFUNCTION("GOOGLETRANSLATE(L110)"),"Europa")</f>
        <v>Europa</v>
      </c>
      <c r="N110" s="3" t="s">
        <v>23</v>
      </c>
      <c r="O110" s="3" t="str">
        <f>IFERROR(__xludf.DUMMYFUNCTION("GOOGLETRANSLATE(N110)"),"ciudadano")</f>
        <v>ciudadano</v>
      </c>
      <c r="P110" s="3" t="s">
        <v>20</v>
      </c>
      <c r="Q110" s="3" t="str">
        <f>IFERROR(__xludf.DUMMYFUNCTION("GOOGLETRANSLATE(P110)"),"Sí")</f>
        <v>Sí</v>
      </c>
      <c r="R110" s="3" t="s">
        <v>24</v>
      </c>
      <c r="S110" s="3" t="str">
        <f>IFERROR(__xludf.DUMMYFUNCTION("GOOGLETRANSLATE(R110)"),"La ciudad vieja de Alepo")</f>
        <v>La ciudad vieja de Alepo</v>
      </c>
      <c r="T110" s="3" t="s">
        <v>21</v>
      </c>
      <c r="U110" s="3" t="str">
        <f>IFERROR(__xludf.DUMMYFUNCTION("GOOGLETRANSLATE(T110)"),"No")</f>
        <v>No</v>
      </c>
      <c r="V110" s="3" t="s">
        <v>33</v>
      </c>
      <c r="W110" s="3" t="str">
        <f>IFERROR(__xludf.DUMMYFUNCTION("GOOGLETRANSLATE(V110)"),"La gran mezquita omeya")</f>
        <v>La gran mezquita omeya</v>
      </c>
      <c r="X110" s="3" t="s">
        <v>20</v>
      </c>
      <c r="Y110" s="3" t="str">
        <f>IFERROR(__xludf.DUMMYFUNCTION("GOOGLETRANSLATE(X110)"),"Sí")</f>
        <v>Sí</v>
      </c>
      <c r="Z110" s="3" t="s">
        <v>81</v>
      </c>
      <c r="AA110" s="3" t="str">
        <f>IFERROR(__xludf.DUMMYFUNCTION("GOOGLETRANSLATE(Z110)"),"Vivienda otomana")</f>
        <v>Vivienda otomana</v>
      </c>
      <c r="AB110" s="3" t="s">
        <v>20</v>
      </c>
      <c r="AC110" s="3" t="str">
        <f>IFERROR(__xludf.DUMMYFUNCTION("GOOGLETRANSLATE(AB110)"),"Sí")</f>
        <v>Sí</v>
      </c>
      <c r="AD110" s="3" t="s">
        <v>20</v>
      </c>
      <c r="AE110" s="6" t="str">
        <f>IFERROR(__xludf.DUMMYFUNCTION("GOOGLETRANSLATE(AD110)"),"Sí")</f>
        <v>Sí</v>
      </c>
      <c r="AH110" s="6" t="str">
        <f>IFERROR(__xludf.DUMMYFUNCTION("GOOGLETRANSLATE(AJ110)"),"El Ayuntamiento de Alepo debe restaurar todos los monumentos históricos para que se vean similar a lo que era antes de la guerra con algunas actualizaciones")</f>
        <v>El Ayuntamiento de Alepo debe restaurar todos los monumentos históricos para que se vean similar a lo que era antes de la guerra con algunas actualizaciones</v>
      </c>
      <c r="AJ110" s="3" t="s">
        <v>45</v>
      </c>
    </row>
    <row r="111">
      <c r="A111" s="2">
        <v>45139.471514212964</v>
      </c>
      <c r="B111" s="3" t="s">
        <v>38</v>
      </c>
      <c r="C111" s="3" t="str">
        <f>IFERROR(__xludf.DUMMYFUNCTION("GOOGLETRANSLATE(B111)"),"50 - 65 años")</f>
        <v>50 - 65 años</v>
      </c>
      <c r="D111" s="3" t="s">
        <v>35</v>
      </c>
      <c r="E111" s="3" t="str">
        <f>IFERROR(__xludf.DUMMYFUNCTION("GOOGLETRANSLATE(D111)"),"femenino")</f>
        <v>femenino</v>
      </c>
      <c r="F111" s="3" t="s">
        <v>20</v>
      </c>
      <c r="G111" s="3" t="str">
        <f>IFERROR(__xludf.DUMMYFUNCTION("GOOGLETRANSLATE(F111)"),"Sí")</f>
        <v>Sí</v>
      </c>
      <c r="H111" s="3" t="s">
        <v>20</v>
      </c>
      <c r="I111" s="3" t="str">
        <f>IFERROR(__xludf.DUMMYFUNCTION("GOOGLETRANSLATE(H111)"),"Sí")</f>
        <v>Sí</v>
      </c>
      <c r="J111" s="3" t="s">
        <v>20</v>
      </c>
      <c r="K111" s="4" t="str">
        <f>IFERROR(__xludf.DUMMYFUNCTION("GOOGLETRANSLATE(J111)"),"Sí")</f>
        <v>Sí</v>
      </c>
      <c r="M111" s="3"/>
      <c r="O111" s="3"/>
      <c r="P111" s="3" t="s">
        <v>20</v>
      </c>
      <c r="Q111" s="3" t="str">
        <f>IFERROR(__xludf.DUMMYFUNCTION("GOOGLETRANSLATE(P111)"),"Sí")</f>
        <v>Sí</v>
      </c>
      <c r="R111" s="3" t="s">
        <v>24</v>
      </c>
      <c r="S111" s="3" t="str">
        <f>IFERROR(__xludf.DUMMYFUNCTION("GOOGLETRANSLATE(R111)"),"La ciudad vieja de Alepo")</f>
        <v>La ciudad vieja de Alepo</v>
      </c>
      <c r="T111" s="3" t="s">
        <v>20</v>
      </c>
      <c r="U111" s="3" t="str">
        <f>IFERROR(__xludf.DUMMYFUNCTION("GOOGLETRANSLATE(T111)"),"Sí")</f>
        <v>Sí</v>
      </c>
      <c r="V111" s="3" t="s">
        <v>25</v>
      </c>
      <c r="W111" s="3" t="str">
        <f>IFERROR(__xludf.DUMMYFUNCTION("GOOGLETRANSLATE(V111)"),"Ciudadela de Alepo")</f>
        <v>Ciudadela de Alepo</v>
      </c>
      <c r="X111" s="3" t="s">
        <v>20</v>
      </c>
      <c r="Y111" s="3" t="str">
        <f>IFERROR(__xludf.DUMMYFUNCTION("GOOGLETRANSLATE(X111)"),"Sí")</f>
        <v>Sí</v>
      </c>
      <c r="Z111" s="3" t="s">
        <v>50</v>
      </c>
      <c r="AA111" s="3" t="str">
        <f>IFERROR(__xludf.DUMMYFUNCTION("GOOGLETRANSLATE(Z111)"),"La puerta principal y el puente")</f>
        <v>La puerta principal y el puente</v>
      </c>
      <c r="AB111" s="3" t="s">
        <v>20</v>
      </c>
      <c r="AC111" s="3" t="str">
        <f>IFERROR(__xludf.DUMMYFUNCTION("GOOGLETRANSLATE(AB111)"),"Sí")</f>
        <v>Sí</v>
      </c>
      <c r="AD111" s="3" t="s">
        <v>20</v>
      </c>
      <c r="AE111" s="6" t="str">
        <f>IFERROR(__xludf.DUMMYFUNCTION("GOOGLETRANSLATE(AD111)"),"Sí")</f>
        <v>Sí</v>
      </c>
      <c r="AH111" s="6" t="str">
        <f>IFERROR(__xludf.DUMMYFUNCTION("GOOGLETRANSLATE(AJ111)"),"El Ayuntamiento de Alepo debe restaurar todos los monumentos históricos para que aparezcan antes de la guerra")</f>
        <v>El Ayuntamiento de Alepo debe restaurar todos los monumentos históricos para que aparezcan antes de la guerra</v>
      </c>
      <c r="AJ111" s="3" t="s">
        <v>40</v>
      </c>
    </row>
    <row r="112">
      <c r="A112" s="2">
        <v>45139.48020741898</v>
      </c>
      <c r="B112" s="7" t="s">
        <v>51</v>
      </c>
      <c r="C112" s="3" t="str">
        <f>IFERROR(__xludf.DUMMYFUNCTION("GOOGLETRANSLATE(B112)"),"Por encima de 65")</f>
        <v>Por encima de 65</v>
      </c>
      <c r="D112" s="3" t="s">
        <v>19</v>
      </c>
      <c r="E112" s="3" t="str">
        <f>IFERROR(__xludf.DUMMYFUNCTION("GOOGLETRANSLATE(D112)"),"masculino")</f>
        <v>masculino</v>
      </c>
      <c r="F112" s="3" t="s">
        <v>20</v>
      </c>
      <c r="G112" s="3" t="str">
        <f>IFERROR(__xludf.DUMMYFUNCTION("GOOGLETRANSLATE(F112)"),"Sí")</f>
        <v>Sí</v>
      </c>
      <c r="H112" s="3" t="s">
        <v>20</v>
      </c>
      <c r="I112" s="3" t="str">
        <f>IFERROR(__xludf.DUMMYFUNCTION("GOOGLETRANSLATE(H112)"),"Sí")</f>
        <v>Sí</v>
      </c>
      <c r="J112" s="3" t="s">
        <v>21</v>
      </c>
      <c r="K112" s="4" t="str">
        <f>IFERROR(__xludf.DUMMYFUNCTION("GOOGLETRANSLATE(J112)"),"No")</f>
        <v>No</v>
      </c>
      <c r="L112" s="3" t="s">
        <v>68</v>
      </c>
      <c r="M112" s="3" t="str">
        <f>IFERROR(__xludf.DUMMYFUNCTION("GOOGLETRANSLATE(L112)"),"Los Emiratos Arabes Unidos")</f>
        <v>Los Emiratos Arabes Unidos</v>
      </c>
      <c r="N112" s="3" t="s">
        <v>32</v>
      </c>
      <c r="O112" s="3" t="str">
        <f>IFERROR(__xludf.DUMMYFUNCTION("GOOGLETRANSLATE(N112)"),"Visa de estudiante o visa de trabajo")</f>
        <v>Visa de estudiante o visa de trabajo</v>
      </c>
      <c r="P112" s="3" t="s">
        <v>20</v>
      </c>
      <c r="Q112" s="3" t="str">
        <f>IFERROR(__xludf.DUMMYFUNCTION("GOOGLETRANSLATE(P112)"),"Sí")</f>
        <v>Sí</v>
      </c>
      <c r="R112" s="3" t="s">
        <v>24</v>
      </c>
      <c r="S112" s="3" t="str">
        <f>IFERROR(__xludf.DUMMYFUNCTION("GOOGLETRANSLATE(R112)"),"La ciudad vieja de Alepo")</f>
        <v>La ciudad vieja de Alepo</v>
      </c>
      <c r="T112" s="3" t="s">
        <v>20</v>
      </c>
      <c r="U112" s="3" t="str">
        <f>IFERROR(__xludf.DUMMYFUNCTION("GOOGLETRANSLATE(T112)"),"Sí")</f>
        <v>Sí</v>
      </c>
      <c r="V112" s="3" t="s">
        <v>49</v>
      </c>
      <c r="W112" s="3" t="str">
        <f>IFERROR(__xludf.DUMMYFUNCTION("GOOGLETRANSLATE(V112)"),"Mercado de la ciudad")</f>
        <v>Mercado de la ciudad</v>
      </c>
      <c r="X112" s="3" t="s">
        <v>20</v>
      </c>
      <c r="Y112" s="3" t="str">
        <f>IFERROR(__xludf.DUMMYFUNCTION("GOOGLETRANSLATE(X112)"),"Sí")</f>
        <v>Sí</v>
      </c>
      <c r="Z112" s="3" t="s">
        <v>56</v>
      </c>
      <c r="AA112" s="3" t="str">
        <f>IFERROR(__xludf.DUMMYFUNCTION("GOOGLETRANSLATE(Z112)"),"muros de Castillo")</f>
        <v>muros de Castillo</v>
      </c>
      <c r="AB112" s="3" t="s">
        <v>20</v>
      </c>
      <c r="AC112" s="3" t="str">
        <f>IFERROR(__xludf.DUMMYFUNCTION("GOOGLETRANSLATE(AB112)"),"Sí")</f>
        <v>Sí</v>
      </c>
      <c r="AD112" s="3" t="s">
        <v>20</v>
      </c>
      <c r="AE112" s="6" t="str">
        <f>IFERROR(__xludf.DUMMYFUNCTION("GOOGLETRANSLATE(AD112)"),"Sí")</f>
        <v>Sí</v>
      </c>
      <c r="AH112" s="6" t="str">
        <f>IFERROR(__xludf.DUMMYFUNCTION("GOOGLETRANSLATE(AJ112)"),"El Ayuntamiento de Alepo debe restaurar todos los monumentos históricos para que aparezcan antes de la guerra")</f>
        <v>El Ayuntamiento de Alepo debe restaurar todos los monumentos históricos para que aparezcan antes de la guerra</v>
      </c>
      <c r="AJ112" s="3" t="s">
        <v>40</v>
      </c>
    </row>
    <row r="113">
      <c r="A113" s="2">
        <v>45139.500120983794</v>
      </c>
      <c r="B113" s="3" t="s">
        <v>38</v>
      </c>
      <c r="C113" s="3" t="str">
        <f>IFERROR(__xludf.DUMMYFUNCTION("GOOGLETRANSLATE(B113)"),"50 - 65 años")</f>
        <v>50 - 65 años</v>
      </c>
      <c r="D113" s="3" t="s">
        <v>19</v>
      </c>
      <c r="E113" s="3" t="str">
        <f>IFERROR(__xludf.DUMMYFUNCTION("GOOGLETRANSLATE(D113)"),"masculino")</f>
        <v>masculino</v>
      </c>
      <c r="F113" s="3" t="s">
        <v>20</v>
      </c>
      <c r="G113" s="3" t="str">
        <f>IFERROR(__xludf.DUMMYFUNCTION("GOOGLETRANSLATE(F113)"),"Sí")</f>
        <v>Sí</v>
      </c>
      <c r="H113" s="3" t="s">
        <v>20</v>
      </c>
      <c r="I113" s="3" t="str">
        <f>IFERROR(__xludf.DUMMYFUNCTION("GOOGLETRANSLATE(H113)"),"Sí")</f>
        <v>Sí</v>
      </c>
      <c r="J113" s="3" t="s">
        <v>21</v>
      </c>
      <c r="K113" s="4" t="str">
        <f>IFERROR(__xludf.DUMMYFUNCTION("GOOGLETRANSLATE(J113)"),"No")</f>
        <v>No</v>
      </c>
      <c r="L113" s="3" t="s">
        <v>84</v>
      </c>
      <c r="M113" s="3" t="str">
        <f>IFERROR(__xludf.DUMMYFUNCTION("GOOGLETRANSLATE(L113)"),"Líbano")</f>
        <v>Líbano</v>
      </c>
      <c r="N113" s="3" t="s">
        <v>32</v>
      </c>
      <c r="O113" s="3" t="str">
        <f>IFERROR(__xludf.DUMMYFUNCTION("GOOGLETRANSLATE(N113)"),"Visa de estudiante o visa de trabajo")</f>
        <v>Visa de estudiante o visa de trabajo</v>
      </c>
      <c r="P113" s="3" t="s">
        <v>20</v>
      </c>
      <c r="Q113" s="3" t="str">
        <f>IFERROR(__xludf.DUMMYFUNCTION("GOOGLETRANSLATE(P113)"),"Sí")</f>
        <v>Sí</v>
      </c>
      <c r="R113" s="3" t="s">
        <v>39</v>
      </c>
      <c r="S113" s="3" t="str">
        <f>IFERROR(__xludf.DUMMYFUNCTION("GOOGLETRANSLATE(R113)"),"Las ciudades olvidadas en el norte de Siria")</f>
        <v>Las ciudades olvidadas en el norte de Siria</v>
      </c>
      <c r="T113" s="3" t="s">
        <v>20</v>
      </c>
      <c r="U113" s="3" t="str">
        <f>IFERROR(__xludf.DUMMYFUNCTION("GOOGLETRANSLATE(T113)"),"Sí")</f>
        <v>Sí</v>
      </c>
      <c r="V113" s="3" t="s">
        <v>25</v>
      </c>
      <c r="W113" s="3" t="str">
        <f>IFERROR(__xludf.DUMMYFUNCTION("GOOGLETRANSLATE(V113)"),"Ciudadela de Alepo")</f>
        <v>Ciudadela de Alepo</v>
      </c>
      <c r="X113" s="3" t="s">
        <v>20</v>
      </c>
      <c r="Y113" s="3" t="str">
        <f>IFERROR(__xludf.DUMMYFUNCTION("GOOGLETRANSLATE(X113)"),"Sí")</f>
        <v>Sí</v>
      </c>
      <c r="Z113" s="3" t="s">
        <v>42</v>
      </c>
      <c r="AA113" s="4" t="s">
        <v>43</v>
      </c>
      <c r="AB113" s="3" t="s">
        <v>20</v>
      </c>
      <c r="AC113" s="3" t="str">
        <f>IFERROR(__xludf.DUMMYFUNCTION("GOOGLETRANSLATE(AB113)"),"Sí")</f>
        <v>Sí</v>
      </c>
      <c r="AD113" s="3" t="s">
        <v>20</v>
      </c>
      <c r="AE113" s="6" t="str">
        <f>IFERROR(__xludf.DUMMYFUNCTION("GOOGLETRANSLATE(AD113)"),"Sí")</f>
        <v>Sí</v>
      </c>
      <c r="AH113" s="6" t="str">
        <f>IFERROR(__xludf.DUMMYFUNCTION("GOOGLETRANSLATE(AJ113)"),"El Ayuntamiento de Alepo debe restaurar todos los monumentos históricos para que aparezcan antes de la guerra")</f>
        <v>El Ayuntamiento de Alepo debe restaurar todos los monumentos históricos para que aparezcan antes de la guerra</v>
      </c>
      <c r="AJ113" s="3" t="s">
        <v>40</v>
      </c>
    </row>
    <row r="114">
      <c r="A114" s="2">
        <v>45139.50249616898</v>
      </c>
      <c r="B114" s="3" t="s">
        <v>18</v>
      </c>
      <c r="C114" s="3" t="str">
        <f>IFERROR(__xludf.DUMMYFUNCTION("GOOGLETRANSLATE(B114)"),"18 - 33 años")</f>
        <v>18 - 33 años</v>
      </c>
      <c r="D114" s="3" t="s">
        <v>19</v>
      </c>
      <c r="E114" s="3" t="str">
        <f>IFERROR(__xludf.DUMMYFUNCTION("GOOGLETRANSLATE(D114)"),"masculino")</f>
        <v>masculino</v>
      </c>
      <c r="F114" s="3" t="s">
        <v>20</v>
      </c>
      <c r="G114" s="3" t="str">
        <f>IFERROR(__xludf.DUMMYFUNCTION("GOOGLETRANSLATE(F114)"),"Sí")</f>
        <v>Sí</v>
      </c>
      <c r="H114" s="3" t="s">
        <v>20</v>
      </c>
      <c r="I114" s="3" t="str">
        <f>IFERROR(__xludf.DUMMYFUNCTION("GOOGLETRANSLATE(H114)"),"Sí")</f>
        <v>Sí</v>
      </c>
      <c r="J114" s="3" t="s">
        <v>21</v>
      </c>
      <c r="K114" s="4" t="str">
        <f>IFERROR(__xludf.DUMMYFUNCTION("GOOGLETRANSLATE(J114)"),"No")</f>
        <v>No</v>
      </c>
      <c r="L114" s="3" t="s">
        <v>84</v>
      </c>
      <c r="M114" s="3" t="str">
        <f>IFERROR(__xludf.DUMMYFUNCTION("GOOGLETRANSLATE(L114)"),"Líbano")</f>
        <v>Líbano</v>
      </c>
      <c r="N114" s="3" t="s">
        <v>32</v>
      </c>
      <c r="O114" s="3" t="str">
        <f>IFERROR(__xludf.DUMMYFUNCTION("GOOGLETRANSLATE(N114)"),"Visa de estudiante o visa de trabajo")</f>
        <v>Visa de estudiante o visa de trabajo</v>
      </c>
      <c r="P114" s="3" t="s">
        <v>20</v>
      </c>
      <c r="Q114" s="3" t="str">
        <f>IFERROR(__xludf.DUMMYFUNCTION("GOOGLETRANSLATE(P114)"),"Sí")</f>
        <v>Sí</v>
      </c>
      <c r="R114" s="4" t="s">
        <v>61</v>
      </c>
      <c r="S114" s="3" t="str">
        <f>IFERROR(__xludf.DUMMYFUNCTION("GOOGLETRANSLATE(R114)"),"Palmira")</f>
        <v>Palmira</v>
      </c>
      <c r="T114" s="3" t="s">
        <v>20</v>
      </c>
      <c r="U114" s="3" t="str">
        <f>IFERROR(__xludf.DUMMYFUNCTION("GOOGLETRANSLATE(T114)"),"Sí")</f>
        <v>Sí</v>
      </c>
      <c r="V114" s="3" t="s">
        <v>25</v>
      </c>
      <c r="W114" s="3" t="str">
        <f>IFERROR(__xludf.DUMMYFUNCTION("GOOGLETRANSLATE(V114)"),"Ciudadela de Alepo")</f>
        <v>Ciudadela de Alepo</v>
      </c>
      <c r="X114" s="3" t="s">
        <v>20</v>
      </c>
      <c r="Y114" s="3" t="str">
        <f>IFERROR(__xludf.DUMMYFUNCTION("GOOGLETRANSLATE(X114)"),"Sí")</f>
        <v>Sí</v>
      </c>
      <c r="Z114" s="3" t="s">
        <v>42</v>
      </c>
      <c r="AA114" s="4" t="s">
        <v>43</v>
      </c>
      <c r="AB114" s="3" t="s">
        <v>20</v>
      </c>
      <c r="AC114" s="3" t="str">
        <f>IFERROR(__xludf.DUMMYFUNCTION("GOOGLETRANSLATE(AB114)"),"Sí")</f>
        <v>Sí</v>
      </c>
      <c r="AD114" s="3" t="s">
        <v>21</v>
      </c>
      <c r="AE114" s="6" t="str">
        <f>IFERROR(__xludf.DUMMYFUNCTION("GOOGLETRANSLATE(AD114)"),"No")</f>
        <v>No</v>
      </c>
      <c r="AF114" s="3" t="s">
        <v>89</v>
      </c>
      <c r="AH114" s="6" t="str">
        <f>IFERROR(__xludf.DUMMYFUNCTION("GOOGLETRANSLATE(AJ114)"),"El Ayuntamiento de Alepo debe restaurar todos los monumentos históricos con muchas actualizaciones que aparecen Alepo es una ciudad moderna")</f>
        <v>El Ayuntamiento de Alepo debe restaurar todos los monumentos históricos con muchas actualizaciones que aparecen Alepo es una ciudad moderna</v>
      </c>
      <c r="AJ114" s="3" t="s">
        <v>28</v>
      </c>
    </row>
    <row r="115">
      <c r="A115" s="2">
        <v>45139.50987980324</v>
      </c>
      <c r="B115" s="3" t="s">
        <v>18</v>
      </c>
      <c r="C115" s="3" t="str">
        <f>IFERROR(__xludf.DUMMYFUNCTION("GOOGLETRANSLATE(B115)"),"18 - 33 años")</f>
        <v>18 - 33 años</v>
      </c>
      <c r="D115" s="3" t="s">
        <v>19</v>
      </c>
      <c r="E115" s="3" t="str">
        <f>IFERROR(__xludf.DUMMYFUNCTION("GOOGLETRANSLATE(D115)"),"masculino")</f>
        <v>masculino</v>
      </c>
      <c r="F115" s="3" t="s">
        <v>20</v>
      </c>
      <c r="G115" s="3" t="str">
        <f>IFERROR(__xludf.DUMMYFUNCTION("GOOGLETRANSLATE(F115)"),"Sí")</f>
        <v>Sí</v>
      </c>
      <c r="H115" s="3" t="s">
        <v>20</v>
      </c>
      <c r="I115" s="3" t="str">
        <f>IFERROR(__xludf.DUMMYFUNCTION("GOOGLETRANSLATE(H115)"),"Sí")</f>
        <v>Sí</v>
      </c>
      <c r="J115" s="3" t="s">
        <v>21</v>
      </c>
      <c r="K115" s="4" t="str">
        <f>IFERROR(__xludf.DUMMYFUNCTION("GOOGLETRANSLATE(J115)"),"No")</f>
        <v>No</v>
      </c>
      <c r="L115" s="3" t="s">
        <v>22</v>
      </c>
      <c r="M115" s="3" t="str">
        <f>IFERROR(__xludf.DUMMYFUNCTION("GOOGLETRANSLATE(L115)"),"Europa")</f>
        <v>Europa</v>
      </c>
      <c r="N115" s="3" t="s">
        <v>23</v>
      </c>
      <c r="O115" s="3" t="str">
        <f>IFERROR(__xludf.DUMMYFUNCTION("GOOGLETRANSLATE(N115)"),"ciudadano")</f>
        <v>ciudadano</v>
      </c>
      <c r="P115" s="3" t="s">
        <v>20</v>
      </c>
      <c r="Q115" s="3" t="str">
        <f>IFERROR(__xludf.DUMMYFUNCTION("GOOGLETRANSLATE(P115)"),"Sí")</f>
        <v>Sí</v>
      </c>
      <c r="R115" s="3" t="s">
        <v>24</v>
      </c>
      <c r="S115" s="3" t="str">
        <f>IFERROR(__xludf.DUMMYFUNCTION("GOOGLETRANSLATE(R115)"),"La ciudad vieja de Alepo")</f>
        <v>La ciudad vieja de Alepo</v>
      </c>
      <c r="T115" s="3" t="s">
        <v>20</v>
      </c>
      <c r="U115" s="3" t="str">
        <f>IFERROR(__xludf.DUMMYFUNCTION("GOOGLETRANSLATE(T115)"),"Sí")</f>
        <v>Sí</v>
      </c>
      <c r="V115" s="3" t="s">
        <v>49</v>
      </c>
      <c r="W115" s="3" t="str">
        <f>IFERROR(__xludf.DUMMYFUNCTION("GOOGLETRANSLATE(V115)"),"Mercado de la ciudad")</f>
        <v>Mercado de la ciudad</v>
      </c>
      <c r="X115" s="3" t="s">
        <v>20</v>
      </c>
      <c r="Y115" s="3" t="str">
        <f>IFERROR(__xludf.DUMMYFUNCTION("GOOGLETRANSLATE(X115)"),"Sí")</f>
        <v>Sí</v>
      </c>
      <c r="Z115" s="3" t="s">
        <v>26</v>
      </c>
      <c r="AA115" s="5" t="s">
        <v>27</v>
      </c>
      <c r="AB115" s="3" t="s">
        <v>20</v>
      </c>
      <c r="AC115" s="3" t="str">
        <f>IFERROR(__xludf.DUMMYFUNCTION("GOOGLETRANSLATE(AB115)"),"Sí")</f>
        <v>Sí</v>
      </c>
      <c r="AD115" s="3" t="s">
        <v>20</v>
      </c>
      <c r="AE115" s="6" t="str">
        <f>IFERROR(__xludf.DUMMYFUNCTION("GOOGLETRANSLATE(AD115)"),"Sí")</f>
        <v>Sí</v>
      </c>
      <c r="AH115" s="6" t="str">
        <f>IFERROR(__xludf.DUMMYFUNCTION("GOOGLETRANSLATE(AJ115)"),"El Ayuntamiento de Alepo debe restaurar todos los monumentos históricos para que aparezcan antes de la guerra")</f>
        <v>El Ayuntamiento de Alepo debe restaurar todos los monumentos históricos para que aparezcan antes de la guerra</v>
      </c>
      <c r="AJ115" s="3" t="s">
        <v>40</v>
      </c>
    </row>
    <row r="116">
      <c r="A116" s="2">
        <v>45139.51739334491</v>
      </c>
      <c r="B116" s="7" t="s">
        <v>51</v>
      </c>
      <c r="C116" s="3" t="str">
        <f>IFERROR(__xludf.DUMMYFUNCTION("GOOGLETRANSLATE(B116)"),"Por encima de 65")</f>
        <v>Por encima de 65</v>
      </c>
      <c r="D116" s="3" t="s">
        <v>19</v>
      </c>
      <c r="E116" s="3" t="str">
        <f>IFERROR(__xludf.DUMMYFUNCTION("GOOGLETRANSLATE(D116)"),"masculino")</f>
        <v>masculino</v>
      </c>
      <c r="F116" s="3" t="s">
        <v>20</v>
      </c>
      <c r="G116" s="3" t="str">
        <f>IFERROR(__xludf.DUMMYFUNCTION("GOOGLETRANSLATE(F116)"),"Sí")</f>
        <v>Sí</v>
      </c>
      <c r="H116" s="3" t="s">
        <v>20</v>
      </c>
      <c r="I116" s="3" t="str">
        <f>IFERROR(__xludf.DUMMYFUNCTION("GOOGLETRANSLATE(H116)"),"Sí")</f>
        <v>Sí</v>
      </c>
      <c r="J116" s="3" t="s">
        <v>20</v>
      </c>
      <c r="K116" s="4" t="str">
        <f>IFERROR(__xludf.DUMMYFUNCTION("GOOGLETRANSLATE(J116)"),"Sí")</f>
        <v>Sí</v>
      </c>
      <c r="M116" s="3"/>
      <c r="O116" s="3"/>
      <c r="P116" s="3" t="s">
        <v>20</v>
      </c>
      <c r="Q116" s="3" t="str">
        <f>IFERROR(__xludf.DUMMYFUNCTION("GOOGLETRANSLATE(P116)"),"Sí")</f>
        <v>Sí</v>
      </c>
      <c r="R116" s="3" t="s">
        <v>39</v>
      </c>
      <c r="S116" s="3" t="str">
        <f>IFERROR(__xludf.DUMMYFUNCTION("GOOGLETRANSLATE(R116)"),"Las ciudades olvidadas en el norte de Siria")</f>
        <v>Las ciudades olvidadas en el norte de Siria</v>
      </c>
      <c r="T116" s="3" t="s">
        <v>20</v>
      </c>
      <c r="U116" s="3" t="str">
        <f>IFERROR(__xludf.DUMMYFUNCTION("GOOGLETRANSLATE(T116)"),"Sí")</f>
        <v>Sí</v>
      </c>
      <c r="V116" s="3" t="s">
        <v>33</v>
      </c>
      <c r="W116" s="3" t="str">
        <f>IFERROR(__xludf.DUMMYFUNCTION("GOOGLETRANSLATE(V116)"),"La gran mezquita omeya")</f>
        <v>La gran mezquita omeya</v>
      </c>
      <c r="X116" s="3" t="s">
        <v>20</v>
      </c>
      <c r="Y116" s="3" t="str">
        <f>IFERROR(__xludf.DUMMYFUNCTION("GOOGLETRANSLATE(X116)"),"Sí")</f>
        <v>Sí</v>
      </c>
      <c r="Z116" s="3" t="s">
        <v>50</v>
      </c>
      <c r="AA116" s="3" t="str">
        <f>IFERROR(__xludf.DUMMYFUNCTION("GOOGLETRANSLATE(Z116)"),"La puerta principal y el puente")</f>
        <v>La puerta principal y el puente</v>
      </c>
      <c r="AB116" s="3" t="s">
        <v>20</v>
      </c>
      <c r="AC116" s="3" t="str">
        <f>IFERROR(__xludf.DUMMYFUNCTION("GOOGLETRANSLATE(AB116)"),"Sí")</f>
        <v>Sí</v>
      </c>
      <c r="AD116" s="3" t="s">
        <v>20</v>
      </c>
      <c r="AE116" s="6" t="str">
        <f>IFERROR(__xludf.DUMMYFUNCTION("GOOGLETRANSLATE(AD116)"),"Sí")</f>
        <v>Sí</v>
      </c>
      <c r="AH116" s="6" t="str">
        <f>IFERROR(__xludf.DUMMYFUNCTION("GOOGLETRANSLATE(AJ116)"),"El Ayuntamiento de Alepo debe restaurar todos los monumentos históricos para que aparezcan antes de la guerra")</f>
        <v>El Ayuntamiento de Alepo debe restaurar todos los monumentos históricos para que aparezcan antes de la guerra</v>
      </c>
      <c r="AJ116" s="3" t="s">
        <v>40</v>
      </c>
    </row>
    <row r="117">
      <c r="A117" s="2">
        <v>45139.563517118055</v>
      </c>
      <c r="B117" s="3" t="s">
        <v>36</v>
      </c>
      <c r="C117" s="5" t="s">
        <v>37</v>
      </c>
      <c r="D117" s="3" t="s">
        <v>19</v>
      </c>
      <c r="E117" s="3" t="str">
        <f>IFERROR(__xludf.DUMMYFUNCTION("GOOGLETRANSLATE(D117)"),"masculino")</f>
        <v>masculino</v>
      </c>
      <c r="F117" s="3" t="s">
        <v>20</v>
      </c>
      <c r="G117" s="3" t="str">
        <f>IFERROR(__xludf.DUMMYFUNCTION("GOOGLETRANSLATE(F117)"),"Sí")</f>
        <v>Sí</v>
      </c>
      <c r="H117" s="3" t="s">
        <v>20</v>
      </c>
      <c r="I117" s="3" t="str">
        <f>IFERROR(__xludf.DUMMYFUNCTION("GOOGLETRANSLATE(H117)"),"Sí")</f>
        <v>Sí</v>
      </c>
      <c r="J117" s="3" t="s">
        <v>20</v>
      </c>
      <c r="K117" s="4" t="str">
        <f>IFERROR(__xludf.DUMMYFUNCTION("GOOGLETRANSLATE(J117)"),"Sí")</f>
        <v>Sí</v>
      </c>
      <c r="M117" s="3"/>
      <c r="O117" s="3"/>
      <c r="P117" s="3" t="s">
        <v>20</v>
      </c>
      <c r="Q117" s="3" t="str">
        <f>IFERROR(__xludf.DUMMYFUNCTION("GOOGLETRANSLATE(P117)"),"Sí")</f>
        <v>Sí</v>
      </c>
      <c r="R117" s="3" t="s">
        <v>39</v>
      </c>
      <c r="S117" s="3" t="str">
        <f>IFERROR(__xludf.DUMMYFUNCTION("GOOGLETRANSLATE(R117)"),"Las ciudades olvidadas en el norte de Siria")</f>
        <v>Las ciudades olvidadas en el norte de Siria</v>
      </c>
      <c r="T117" s="3" t="s">
        <v>20</v>
      </c>
      <c r="U117" s="3" t="str">
        <f>IFERROR(__xludf.DUMMYFUNCTION("GOOGLETRANSLATE(T117)"),"Sí")</f>
        <v>Sí</v>
      </c>
      <c r="V117" s="3" t="s">
        <v>25</v>
      </c>
      <c r="W117" s="3" t="str">
        <f>IFERROR(__xludf.DUMMYFUNCTION("GOOGLETRANSLATE(V117)"),"Ciudadela de Alepo")</f>
        <v>Ciudadela de Alepo</v>
      </c>
      <c r="X117" s="3" t="s">
        <v>20</v>
      </c>
      <c r="Y117" s="3" t="str">
        <f>IFERROR(__xludf.DUMMYFUNCTION("GOOGLETRANSLATE(X117)"),"Sí")</f>
        <v>Sí</v>
      </c>
      <c r="Z117" s="3" t="s">
        <v>50</v>
      </c>
      <c r="AA117" s="3" t="str">
        <f>IFERROR(__xludf.DUMMYFUNCTION("GOOGLETRANSLATE(Z117)"),"La puerta principal y el puente")</f>
        <v>La puerta principal y el puente</v>
      </c>
      <c r="AB117" s="3" t="s">
        <v>20</v>
      </c>
      <c r="AC117" s="3" t="str">
        <f>IFERROR(__xludf.DUMMYFUNCTION("GOOGLETRANSLATE(AB117)"),"Sí")</f>
        <v>Sí</v>
      </c>
      <c r="AD117" s="3" t="s">
        <v>20</v>
      </c>
      <c r="AE117" s="6" t="str">
        <f>IFERROR(__xludf.DUMMYFUNCTION("GOOGLETRANSLATE(AD117)"),"Sí")</f>
        <v>Sí</v>
      </c>
      <c r="AH117" s="6" t="str">
        <f>IFERROR(__xludf.DUMMYFUNCTION("GOOGLETRANSLATE(AJ117)"),"El Ayuntamiento de Alepo debe restaurar todos los monumentos históricos para que aparezcan antes de la guerra")</f>
        <v>El Ayuntamiento de Alepo debe restaurar todos los monumentos históricos para que aparezcan antes de la guerra</v>
      </c>
      <c r="AJ117" s="3" t="s">
        <v>40</v>
      </c>
    </row>
    <row r="118">
      <c r="A118" s="2">
        <v>45139.59728488426</v>
      </c>
      <c r="B118" s="3" t="s">
        <v>38</v>
      </c>
      <c r="C118" s="3" t="str">
        <f>IFERROR(__xludf.DUMMYFUNCTION("GOOGLETRANSLATE(B118)"),"50 - 65 años")</f>
        <v>50 - 65 años</v>
      </c>
      <c r="D118" s="3" t="s">
        <v>19</v>
      </c>
      <c r="E118" s="3" t="str">
        <f>IFERROR(__xludf.DUMMYFUNCTION("GOOGLETRANSLATE(D118)"),"masculino")</f>
        <v>masculino</v>
      </c>
      <c r="F118" s="3" t="s">
        <v>20</v>
      </c>
      <c r="G118" s="3" t="str">
        <f>IFERROR(__xludf.DUMMYFUNCTION("GOOGLETRANSLATE(F118)"),"Sí")</f>
        <v>Sí</v>
      </c>
      <c r="H118" s="3" t="s">
        <v>20</v>
      </c>
      <c r="I118" s="3" t="str">
        <f>IFERROR(__xludf.DUMMYFUNCTION("GOOGLETRANSLATE(H118)"),"Sí")</f>
        <v>Sí</v>
      </c>
      <c r="J118" s="3" t="s">
        <v>20</v>
      </c>
      <c r="K118" s="4" t="str">
        <f>IFERROR(__xludf.DUMMYFUNCTION("GOOGLETRANSLATE(J118)"),"Sí")</f>
        <v>Sí</v>
      </c>
      <c r="M118" s="3"/>
      <c r="O118" s="3"/>
      <c r="P118" s="3" t="s">
        <v>20</v>
      </c>
      <c r="Q118" s="3" t="str">
        <f>IFERROR(__xludf.DUMMYFUNCTION("GOOGLETRANSLATE(P118)"),"Sí")</f>
        <v>Sí</v>
      </c>
      <c r="R118" s="3" t="s">
        <v>39</v>
      </c>
      <c r="S118" s="3" t="str">
        <f>IFERROR(__xludf.DUMMYFUNCTION("GOOGLETRANSLATE(R118)"),"Las ciudades olvidadas en el norte de Siria")</f>
        <v>Las ciudades olvidadas en el norte de Siria</v>
      </c>
      <c r="T118" s="3" t="s">
        <v>20</v>
      </c>
      <c r="U118" s="3" t="str">
        <f>IFERROR(__xludf.DUMMYFUNCTION("GOOGLETRANSLATE(T118)"),"Sí")</f>
        <v>Sí</v>
      </c>
      <c r="V118" s="3" t="s">
        <v>33</v>
      </c>
      <c r="W118" s="3" t="str">
        <f>IFERROR(__xludf.DUMMYFUNCTION("GOOGLETRANSLATE(V118)"),"La gran mezquita omeya")</f>
        <v>La gran mezquita omeya</v>
      </c>
      <c r="X118" s="3" t="s">
        <v>20</v>
      </c>
      <c r="Y118" s="3" t="str">
        <f>IFERROR(__xludf.DUMMYFUNCTION("GOOGLETRANSLATE(X118)"),"Sí")</f>
        <v>Sí</v>
      </c>
      <c r="Z118" s="3" t="s">
        <v>42</v>
      </c>
      <c r="AA118" s="4" t="s">
        <v>43</v>
      </c>
      <c r="AB118" s="3" t="s">
        <v>20</v>
      </c>
      <c r="AC118" s="3" t="str">
        <f>IFERROR(__xludf.DUMMYFUNCTION("GOOGLETRANSLATE(AB118)"),"Sí")</f>
        <v>Sí</v>
      </c>
      <c r="AD118" s="3" t="s">
        <v>20</v>
      </c>
      <c r="AE118" s="6" t="str">
        <f>IFERROR(__xludf.DUMMYFUNCTION("GOOGLETRANSLATE(AD118)"),"Sí")</f>
        <v>Sí</v>
      </c>
      <c r="AH118" s="6" t="str">
        <f>IFERROR(__xludf.DUMMYFUNCTION("GOOGLETRANSLATE(AJ118)"),"El Ayuntamiento de Alepo debe restaurar todos los monumentos históricos para que aparezcan antes de la guerra")</f>
        <v>El Ayuntamiento de Alepo debe restaurar todos los monumentos históricos para que aparezcan antes de la guerra</v>
      </c>
      <c r="AJ118" s="3" t="s">
        <v>40</v>
      </c>
    </row>
    <row r="119">
      <c r="A119" s="2">
        <v>45139.59748971065</v>
      </c>
      <c r="B119" s="3" t="s">
        <v>36</v>
      </c>
      <c r="C119" s="5" t="s">
        <v>37</v>
      </c>
      <c r="D119" s="3" t="s">
        <v>19</v>
      </c>
      <c r="E119" s="3" t="str">
        <f>IFERROR(__xludf.DUMMYFUNCTION("GOOGLETRANSLATE(D119)"),"masculino")</f>
        <v>masculino</v>
      </c>
      <c r="F119" s="3" t="s">
        <v>20</v>
      </c>
      <c r="G119" s="3" t="str">
        <f>IFERROR(__xludf.DUMMYFUNCTION("GOOGLETRANSLATE(F119)"),"Sí")</f>
        <v>Sí</v>
      </c>
      <c r="H119" s="3" t="s">
        <v>20</v>
      </c>
      <c r="I119" s="3" t="str">
        <f>IFERROR(__xludf.DUMMYFUNCTION("GOOGLETRANSLATE(H119)"),"Sí")</f>
        <v>Sí</v>
      </c>
      <c r="J119" s="3" t="s">
        <v>21</v>
      </c>
      <c r="K119" s="4" t="str">
        <f>IFERROR(__xludf.DUMMYFUNCTION("GOOGLETRANSLATE(J119)"),"No")</f>
        <v>No</v>
      </c>
      <c r="L119" s="3" t="s">
        <v>84</v>
      </c>
      <c r="M119" s="3" t="str">
        <f>IFERROR(__xludf.DUMMYFUNCTION("GOOGLETRANSLATE(L119)"),"Líbano")</f>
        <v>Líbano</v>
      </c>
      <c r="N119" s="3" t="s">
        <v>32</v>
      </c>
      <c r="O119" s="3" t="str">
        <f>IFERROR(__xludf.DUMMYFUNCTION("GOOGLETRANSLATE(N119)"),"Visa de estudiante o visa de trabajo")</f>
        <v>Visa de estudiante o visa de trabajo</v>
      </c>
      <c r="P119" s="3" t="s">
        <v>20</v>
      </c>
      <c r="Q119" s="3" t="str">
        <f>IFERROR(__xludf.DUMMYFUNCTION("GOOGLETRANSLATE(P119)"),"Sí")</f>
        <v>Sí</v>
      </c>
      <c r="R119" s="3" t="s">
        <v>24</v>
      </c>
      <c r="S119" s="3" t="str">
        <f>IFERROR(__xludf.DUMMYFUNCTION("GOOGLETRANSLATE(R119)"),"La ciudad vieja de Alepo")</f>
        <v>La ciudad vieja de Alepo</v>
      </c>
      <c r="T119" s="3" t="s">
        <v>20</v>
      </c>
      <c r="U119" s="3" t="str">
        <f>IFERROR(__xludf.DUMMYFUNCTION("GOOGLETRANSLATE(T119)"),"Sí")</f>
        <v>Sí</v>
      </c>
      <c r="V119" s="3" t="s">
        <v>49</v>
      </c>
      <c r="W119" s="3" t="str">
        <f>IFERROR(__xludf.DUMMYFUNCTION("GOOGLETRANSLATE(V119)"),"Mercado de la ciudad")</f>
        <v>Mercado de la ciudad</v>
      </c>
      <c r="X119" s="3" t="s">
        <v>20</v>
      </c>
      <c r="Y119" s="3" t="str">
        <f>IFERROR(__xludf.DUMMYFUNCTION("GOOGLETRANSLATE(X119)"),"Sí")</f>
        <v>Sí</v>
      </c>
      <c r="Z119" s="3" t="s">
        <v>42</v>
      </c>
      <c r="AA119" s="4" t="s">
        <v>43</v>
      </c>
      <c r="AB119" s="3" t="s">
        <v>20</v>
      </c>
      <c r="AC119" s="3" t="str">
        <f>IFERROR(__xludf.DUMMYFUNCTION("GOOGLETRANSLATE(AB119)"),"Sí")</f>
        <v>Sí</v>
      </c>
      <c r="AD119" s="3" t="s">
        <v>21</v>
      </c>
      <c r="AE119" s="6" t="str">
        <f>IFERROR(__xludf.DUMMYFUNCTION("GOOGLETRANSLATE(AD119)"),"No")</f>
        <v>No</v>
      </c>
      <c r="AF119" s="3" t="s">
        <v>90</v>
      </c>
      <c r="AH119" s="6" t="str">
        <f>IFERROR(__xludf.DUMMYFUNCTION("GOOGLETRANSLATE(AJ119)"),"El Ayuntamiento de Alepo debe restaurar todos los monumentos históricos para que aparezcan antes de la guerra")</f>
        <v>El Ayuntamiento de Alepo debe restaurar todos los monumentos históricos para que aparezcan antes de la guerra</v>
      </c>
      <c r="AJ119" s="3" t="s">
        <v>40</v>
      </c>
    </row>
    <row r="120">
      <c r="A120" s="2">
        <v>45139.640711423606</v>
      </c>
      <c r="B120" s="3" t="s">
        <v>36</v>
      </c>
      <c r="C120" s="5" t="s">
        <v>37</v>
      </c>
      <c r="D120" s="3" t="s">
        <v>19</v>
      </c>
      <c r="E120" s="3" t="str">
        <f>IFERROR(__xludf.DUMMYFUNCTION("GOOGLETRANSLATE(D120)"),"masculino")</f>
        <v>masculino</v>
      </c>
      <c r="F120" s="3" t="s">
        <v>21</v>
      </c>
      <c r="G120" s="3" t="str">
        <f>IFERROR(__xludf.DUMMYFUNCTION("GOOGLETRANSLATE(F120)"),"No")</f>
        <v>No</v>
      </c>
      <c r="H120" s="3" t="s">
        <v>20</v>
      </c>
      <c r="I120" s="3" t="str">
        <f>IFERROR(__xludf.DUMMYFUNCTION("GOOGLETRANSLATE(H120)"),"Sí")</f>
        <v>Sí</v>
      </c>
      <c r="J120" s="3" t="s">
        <v>21</v>
      </c>
      <c r="K120" s="4" t="str">
        <f>IFERROR(__xludf.DUMMYFUNCTION("GOOGLETRANSLATE(J120)"),"No")</f>
        <v>No</v>
      </c>
      <c r="L120" s="3" t="s">
        <v>22</v>
      </c>
      <c r="M120" s="3" t="str">
        <f>IFERROR(__xludf.DUMMYFUNCTION("GOOGLETRANSLATE(L120)"),"Europa")</f>
        <v>Europa</v>
      </c>
      <c r="N120" s="3" t="s">
        <v>54</v>
      </c>
      <c r="O120" s="4" t="s">
        <v>55</v>
      </c>
      <c r="P120" s="3" t="s">
        <v>20</v>
      </c>
      <c r="Q120" s="3" t="str">
        <f>IFERROR(__xludf.DUMMYFUNCTION("GOOGLETRANSLATE(P120)"),"Sí")</f>
        <v>Sí</v>
      </c>
      <c r="R120" s="3" t="s">
        <v>24</v>
      </c>
      <c r="S120" s="3" t="str">
        <f>IFERROR(__xludf.DUMMYFUNCTION("GOOGLETRANSLATE(R120)"),"La ciudad vieja de Alepo")</f>
        <v>La ciudad vieja de Alepo</v>
      </c>
      <c r="T120" s="3" t="s">
        <v>20</v>
      </c>
      <c r="U120" s="3" t="str">
        <f>IFERROR(__xludf.DUMMYFUNCTION("GOOGLETRANSLATE(T120)"),"Sí")</f>
        <v>Sí</v>
      </c>
      <c r="V120" s="3" t="s">
        <v>33</v>
      </c>
      <c r="W120" s="3" t="str">
        <f>IFERROR(__xludf.DUMMYFUNCTION("GOOGLETRANSLATE(V120)"),"La gran mezquita omeya")</f>
        <v>La gran mezquita omeya</v>
      </c>
      <c r="X120" s="3" t="s">
        <v>20</v>
      </c>
      <c r="Y120" s="3" t="str">
        <f>IFERROR(__xludf.DUMMYFUNCTION("GOOGLETRANSLATE(X120)"),"Sí")</f>
        <v>Sí</v>
      </c>
      <c r="Z120" s="3" t="s">
        <v>26</v>
      </c>
      <c r="AA120" s="5" t="s">
        <v>27</v>
      </c>
      <c r="AB120" s="3" t="s">
        <v>20</v>
      </c>
      <c r="AC120" s="3" t="str">
        <f>IFERROR(__xludf.DUMMYFUNCTION("GOOGLETRANSLATE(AB120)"),"Sí")</f>
        <v>Sí</v>
      </c>
      <c r="AD120" s="3" t="s">
        <v>20</v>
      </c>
      <c r="AE120" s="6" t="str">
        <f>IFERROR(__xludf.DUMMYFUNCTION("GOOGLETRANSLATE(AD120)"),"Sí")</f>
        <v>Sí</v>
      </c>
      <c r="AH120" s="6" t="str">
        <f>IFERROR(__xludf.DUMMYFUNCTION("GOOGLETRANSLATE(AJ120)"),"El Ayuntamiento de Alepo debe restaurar todos los monumentos históricos para que aparezcan antes de la guerra")</f>
        <v>El Ayuntamiento de Alepo debe restaurar todos los monumentos históricos para que aparezcan antes de la guerra</v>
      </c>
      <c r="AJ120" s="3" t="s">
        <v>40</v>
      </c>
    </row>
    <row r="121">
      <c r="A121" s="2">
        <v>45139.684973090276</v>
      </c>
      <c r="B121" s="3" t="s">
        <v>18</v>
      </c>
      <c r="C121" s="3" t="str">
        <f>IFERROR(__xludf.DUMMYFUNCTION("GOOGLETRANSLATE(B121)"),"18 - 33 años")</f>
        <v>18 - 33 años</v>
      </c>
      <c r="D121" s="3" t="s">
        <v>19</v>
      </c>
      <c r="E121" s="3" t="str">
        <f>IFERROR(__xludf.DUMMYFUNCTION("GOOGLETRANSLATE(D121)"),"masculino")</f>
        <v>masculino</v>
      </c>
      <c r="F121" s="3" t="s">
        <v>20</v>
      </c>
      <c r="G121" s="3" t="str">
        <f>IFERROR(__xludf.DUMMYFUNCTION("GOOGLETRANSLATE(F121)"),"Sí")</f>
        <v>Sí</v>
      </c>
      <c r="H121" s="3" t="s">
        <v>20</v>
      </c>
      <c r="I121" s="3" t="str">
        <f>IFERROR(__xludf.DUMMYFUNCTION("GOOGLETRANSLATE(H121)"),"Sí")</f>
        <v>Sí</v>
      </c>
      <c r="J121" s="3" t="s">
        <v>21</v>
      </c>
      <c r="K121" s="4" t="str">
        <f>IFERROR(__xludf.DUMMYFUNCTION("GOOGLETRANSLATE(J121)"),"No")</f>
        <v>No</v>
      </c>
      <c r="L121" s="3" t="s">
        <v>31</v>
      </c>
      <c r="M121" s="3" t="str">
        <f>IFERROR(__xludf.DUMMYFUNCTION("GOOGLETRANSLATE(L121)"),"Egipto")</f>
        <v>Egipto</v>
      </c>
      <c r="N121" s="3" t="s">
        <v>91</v>
      </c>
      <c r="O121" s="3" t="str">
        <f>IFERROR(__xludf.DUMMYFUNCTION("GOOGLETRANSLATE(N121)"),"ilegal")</f>
        <v>ilegal</v>
      </c>
      <c r="P121" s="3" t="s">
        <v>20</v>
      </c>
      <c r="Q121" s="3" t="str">
        <f>IFERROR(__xludf.DUMMYFUNCTION("GOOGLETRANSLATE(P121)"),"Sí")</f>
        <v>Sí</v>
      </c>
      <c r="R121" s="3" t="s">
        <v>24</v>
      </c>
      <c r="S121" s="3" t="str">
        <f>IFERROR(__xludf.DUMMYFUNCTION("GOOGLETRANSLATE(R121)"),"La ciudad vieja de Alepo")</f>
        <v>La ciudad vieja de Alepo</v>
      </c>
      <c r="T121" s="3" t="s">
        <v>20</v>
      </c>
      <c r="U121" s="3" t="str">
        <f>IFERROR(__xludf.DUMMYFUNCTION("GOOGLETRANSLATE(T121)"),"Sí")</f>
        <v>Sí</v>
      </c>
      <c r="V121" s="3" t="s">
        <v>49</v>
      </c>
      <c r="W121" s="3" t="str">
        <f>IFERROR(__xludf.DUMMYFUNCTION("GOOGLETRANSLATE(V121)"),"Mercado de la ciudad")</f>
        <v>Mercado de la ciudad</v>
      </c>
      <c r="X121" s="3" t="s">
        <v>21</v>
      </c>
      <c r="Y121" s="3" t="str">
        <f>IFERROR(__xludf.DUMMYFUNCTION("GOOGLETRANSLATE(X121)"),"No")</f>
        <v>No</v>
      </c>
      <c r="Z121" s="3" t="s">
        <v>56</v>
      </c>
      <c r="AA121" s="3" t="str">
        <f>IFERROR(__xludf.DUMMYFUNCTION("GOOGLETRANSLATE(Z121)"),"muros de Castillo")</f>
        <v>muros de Castillo</v>
      </c>
      <c r="AB121" s="3" t="s">
        <v>20</v>
      </c>
      <c r="AC121" s="3" t="str">
        <f>IFERROR(__xludf.DUMMYFUNCTION("GOOGLETRANSLATE(AB121)"),"Sí")</f>
        <v>Sí</v>
      </c>
      <c r="AD121" s="3" t="s">
        <v>21</v>
      </c>
      <c r="AE121" s="6" t="str">
        <f>IFERROR(__xludf.DUMMYFUNCTION("GOOGLETRANSLATE(AD121)"),"No")</f>
        <v>No</v>
      </c>
      <c r="AF121" s="3" t="s">
        <v>92</v>
      </c>
      <c r="AH121" s="6" t="str">
        <f>IFERROR(__xludf.DUMMYFUNCTION("GOOGLETRANSLATE(AJ121)"),"La ciudad de Alepo necesita ser reconstruida como una ciudad moderna, independientemente de lo que fuera antes de la guerra.")</f>
        <v>La ciudad de Alepo necesita ser reconstruida como una ciudad moderna, independientemente de lo que fuera antes de la guerra.</v>
      </c>
      <c r="AJ121" s="3" t="s">
        <v>34</v>
      </c>
    </row>
    <row r="122">
      <c r="A122" s="2">
        <v>45139.758875</v>
      </c>
      <c r="B122" s="3" t="s">
        <v>36</v>
      </c>
      <c r="C122" s="5" t="s">
        <v>37</v>
      </c>
      <c r="D122" s="3" t="s">
        <v>19</v>
      </c>
      <c r="E122" s="3" t="str">
        <f>IFERROR(__xludf.DUMMYFUNCTION("GOOGLETRANSLATE(D122)"),"masculino")</f>
        <v>masculino</v>
      </c>
      <c r="F122" s="3" t="s">
        <v>20</v>
      </c>
      <c r="G122" s="3" t="str">
        <f>IFERROR(__xludf.DUMMYFUNCTION("GOOGLETRANSLATE(F122)"),"Sí")</f>
        <v>Sí</v>
      </c>
      <c r="H122" s="3" t="s">
        <v>20</v>
      </c>
      <c r="I122" s="3" t="str">
        <f>IFERROR(__xludf.DUMMYFUNCTION("GOOGLETRANSLATE(H122)"),"Sí")</f>
        <v>Sí</v>
      </c>
      <c r="J122" s="3" t="s">
        <v>21</v>
      </c>
      <c r="K122" s="4" t="str">
        <f>IFERROR(__xludf.DUMMYFUNCTION("GOOGLETRANSLATE(J122)"),"No")</f>
        <v>No</v>
      </c>
      <c r="L122" s="3" t="s">
        <v>83</v>
      </c>
      <c r="M122" s="3" t="str">
        <f>IFERROR(__xludf.DUMMYFUNCTION("GOOGLETRANSLATE(L122)"),"Canadá")</f>
        <v>Canadá</v>
      </c>
      <c r="N122" s="3" t="s">
        <v>54</v>
      </c>
      <c r="O122" s="4" t="s">
        <v>55</v>
      </c>
      <c r="P122" s="3" t="s">
        <v>20</v>
      </c>
      <c r="Q122" s="3" t="str">
        <f>IFERROR(__xludf.DUMMYFUNCTION("GOOGLETRANSLATE(P122)"),"Sí")</f>
        <v>Sí</v>
      </c>
      <c r="R122" s="3" t="s">
        <v>24</v>
      </c>
      <c r="S122" s="3" t="str">
        <f>IFERROR(__xludf.DUMMYFUNCTION("GOOGLETRANSLATE(R122)"),"La ciudad vieja de Alepo")</f>
        <v>La ciudad vieja de Alepo</v>
      </c>
      <c r="T122" s="3" t="s">
        <v>20</v>
      </c>
      <c r="U122" s="3" t="str">
        <f>IFERROR(__xludf.DUMMYFUNCTION("GOOGLETRANSLATE(T122)"),"Sí")</f>
        <v>Sí</v>
      </c>
      <c r="V122" s="3" t="s">
        <v>49</v>
      </c>
      <c r="W122" s="3" t="str">
        <f>IFERROR(__xludf.DUMMYFUNCTION("GOOGLETRANSLATE(V122)"),"Mercado de la ciudad")</f>
        <v>Mercado de la ciudad</v>
      </c>
      <c r="X122" s="3" t="s">
        <v>20</v>
      </c>
      <c r="Y122" s="3" t="str">
        <f>IFERROR(__xludf.DUMMYFUNCTION("GOOGLETRANSLATE(X122)"),"Sí")</f>
        <v>Sí</v>
      </c>
      <c r="Z122" s="3" t="s">
        <v>42</v>
      </c>
      <c r="AA122" s="4" t="s">
        <v>43</v>
      </c>
      <c r="AB122" s="3" t="s">
        <v>20</v>
      </c>
      <c r="AC122" s="3" t="str">
        <f>IFERROR(__xludf.DUMMYFUNCTION("GOOGLETRANSLATE(AB122)"),"Sí")</f>
        <v>Sí</v>
      </c>
      <c r="AD122" s="3" t="s">
        <v>20</v>
      </c>
      <c r="AE122" s="6" t="str">
        <f>IFERROR(__xludf.DUMMYFUNCTION("GOOGLETRANSLATE(AD122)"),"Sí")</f>
        <v>Sí</v>
      </c>
      <c r="AH122" s="6" t="str">
        <f>IFERROR(__xludf.DUMMYFUNCTION("GOOGLETRANSLATE(AJ122)"),"El Ayuntamiento de Alepo debe restaurar todos los monumentos históricos para que aparezcan antes de la guerra")</f>
        <v>El Ayuntamiento de Alepo debe restaurar todos los monumentos históricos para que aparezcan antes de la guerra</v>
      </c>
      <c r="AJ122" s="3" t="s">
        <v>40</v>
      </c>
    </row>
    <row r="123">
      <c r="A123" s="2">
        <v>45139.99125893519</v>
      </c>
      <c r="B123" s="3" t="s">
        <v>36</v>
      </c>
      <c r="C123" s="5" t="s">
        <v>37</v>
      </c>
      <c r="D123" s="3" t="s">
        <v>35</v>
      </c>
      <c r="E123" s="3" t="str">
        <f>IFERROR(__xludf.DUMMYFUNCTION("GOOGLETRANSLATE(D123)"),"femenino")</f>
        <v>femenino</v>
      </c>
      <c r="F123" s="3" t="s">
        <v>20</v>
      </c>
      <c r="G123" s="3" t="str">
        <f>IFERROR(__xludf.DUMMYFUNCTION("GOOGLETRANSLATE(F123)"),"Sí")</f>
        <v>Sí</v>
      </c>
      <c r="H123" s="3" t="s">
        <v>20</v>
      </c>
      <c r="I123" s="3" t="str">
        <f>IFERROR(__xludf.DUMMYFUNCTION("GOOGLETRANSLATE(H123)"),"Sí")</f>
        <v>Sí</v>
      </c>
      <c r="J123" s="3" t="s">
        <v>21</v>
      </c>
      <c r="K123" s="4" t="str">
        <f>IFERROR(__xludf.DUMMYFUNCTION("GOOGLETRANSLATE(J123)"),"No")</f>
        <v>No</v>
      </c>
      <c r="L123" s="3" t="s">
        <v>22</v>
      </c>
      <c r="M123" s="3" t="str">
        <f>IFERROR(__xludf.DUMMYFUNCTION("GOOGLETRANSLATE(L123)"),"Europa")</f>
        <v>Europa</v>
      </c>
      <c r="N123" s="3" t="s">
        <v>29</v>
      </c>
      <c r="O123" s="3" t="str">
        <f>IFERROR(__xludf.DUMMYFUNCTION("GOOGLETRANSLATE(N123)"),"Refugiado")</f>
        <v>Refugiado</v>
      </c>
      <c r="P123" s="3" t="s">
        <v>20</v>
      </c>
      <c r="Q123" s="3" t="str">
        <f>IFERROR(__xludf.DUMMYFUNCTION("GOOGLETRANSLATE(P123)"),"Sí")</f>
        <v>Sí</v>
      </c>
      <c r="R123" s="3" t="s">
        <v>24</v>
      </c>
      <c r="S123" s="3" t="str">
        <f>IFERROR(__xludf.DUMMYFUNCTION("GOOGLETRANSLATE(R123)"),"La ciudad vieja de Alepo")</f>
        <v>La ciudad vieja de Alepo</v>
      </c>
      <c r="T123" s="3" t="s">
        <v>20</v>
      </c>
      <c r="U123" s="3" t="str">
        <f>IFERROR(__xludf.DUMMYFUNCTION("GOOGLETRANSLATE(T123)"),"Sí")</f>
        <v>Sí</v>
      </c>
      <c r="V123" s="3" t="s">
        <v>25</v>
      </c>
      <c r="W123" s="3" t="str">
        <f>IFERROR(__xludf.DUMMYFUNCTION("GOOGLETRANSLATE(V123)"),"Ciudadela de Alepo")</f>
        <v>Ciudadela de Alepo</v>
      </c>
      <c r="X123" s="3" t="s">
        <v>20</v>
      </c>
      <c r="Y123" s="3" t="str">
        <f>IFERROR(__xludf.DUMMYFUNCTION("GOOGLETRANSLATE(X123)"),"Sí")</f>
        <v>Sí</v>
      </c>
      <c r="Z123" s="3" t="s">
        <v>50</v>
      </c>
      <c r="AA123" s="3" t="str">
        <f>IFERROR(__xludf.DUMMYFUNCTION("GOOGLETRANSLATE(Z123)"),"La puerta principal y el puente")</f>
        <v>La puerta principal y el puente</v>
      </c>
      <c r="AB123" s="3" t="s">
        <v>20</v>
      </c>
      <c r="AC123" s="3" t="str">
        <f>IFERROR(__xludf.DUMMYFUNCTION("GOOGLETRANSLATE(AB123)"),"Sí")</f>
        <v>Sí</v>
      </c>
      <c r="AD123" s="3" t="s">
        <v>20</v>
      </c>
      <c r="AE123" s="6" t="str">
        <f>IFERROR(__xludf.DUMMYFUNCTION("GOOGLETRANSLATE(AD123)"),"Sí")</f>
        <v>Sí</v>
      </c>
      <c r="AH123" s="6" t="str">
        <f>IFERROR(__xludf.DUMMYFUNCTION("GOOGLETRANSLATE(AJ123)"),"El Ayuntamiento de Alepo debe restaurar todos los monumentos históricos para que aparezcan antes de la guerra")</f>
        <v>El Ayuntamiento de Alepo debe restaurar todos los monumentos históricos para que aparezcan antes de la guerra</v>
      </c>
      <c r="AJ123" s="3" t="s">
        <v>40</v>
      </c>
    </row>
    <row r="124">
      <c r="A124" s="2">
        <v>45140.08541568287</v>
      </c>
      <c r="B124" s="3" t="s">
        <v>36</v>
      </c>
      <c r="C124" s="5" t="s">
        <v>37</v>
      </c>
      <c r="D124" s="3" t="s">
        <v>19</v>
      </c>
      <c r="E124" s="3" t="str">
        <f>IFERROR(__xludf.DUMMYFUNCTION("GOOGLETRANSLATE(D124)"),"masculino")</f>
        <v>masculino</v>
      </c>
      <c r="F124" s="3" t="s">
        <v>21</v>
      </c>
      <c r="G124" s="3" t="str">
        <f>IFERROR(__xludf.DUMMYFUNCTION("GOOGLETRANSLATE(F124)"),"No")</f>
        <v>No</v>
      </c>
      <c r="H124" s="3" t="s">
        <v>20</v>
      </c>
      <c r="I124" s="3" t="str">
        <f>IFERROR(__xludf.DUMMYFUNCTION("GOOGLETRANSLATE(H124)"),"Sí")</f>
        <v>Sí</v>
      </c>
      <c r="J124" s="3" t="s">
        <v>21</v>
      </c>
      <c r="K124" s="4" t="str">
        <f>IFERROR(__xludf.DUMMYFUNCTION("GOOGLETRANSLATE(J124)"),"No")</f>
        <v>No</v>
      </c>
      <c r="L124" s="3" t="s">
        <v>93</v>
      </c>
      <c r="M124" s="3" t="str">
        <f>IFERROR(__xludf.DUMMYFUNCTION("GOOGLETRANSLATE(L124)"),"Irak")</f>
        <v>Irak</v>
      </c>
      <c r="N124" s="3" t="s">
        <v>23</v>
      </c>
      <c r="O124" s="3" t="str">
        <f>IFERROR(__xludf.DUMMYFUNCTION("GOOGLETRANSLATE(N124)"),"ciudadano")</f>
        <v>ciudadano</v>
      </c>
      <c r="P124" s="3" t="s">
        <v>20</v>
      </c>
      <c r="Q124" s="3" t="str">
        <f>IFERROR(__xludf.DUMMYFUNCTION("GOOGLETRANSLATE(P124)"),"Sí")</f>
        <v>Sí</v>
      </c>
      <c r="R124" s="3" t="s">
        <v>24</v>
      </c>
      <c r="S124" s="3" t="str">
        <f>IFERROR(__xludf.DUMMYFUNCTION("GOOGLETRANSLATE(R124)"),"La ciudad vieja de Alepo")</f>
        <v>La ciudad vieja de Alepo</v>
      </c>
      <c r="T124" s="3" t="s">
        <v>20</v>
      </c>
      <c r="U124" s="3" t="str">
        <f>IFERROR(__xludf.DUMMYFUNCTION("GOOGLETRANSLATE(T124)"),"Sí")</f>
        <v>Sí</v>
      </c>
      <c r="V124" s="3" t="s">
        <v>70</v>
      </c>
      <c r="W124" s="4" t="s">
        <v>71</v>
      </c>
      <c r="X124" s="3" t="s">
        <v>20</v>
      </c>
      <c r="Y124" s="3" t="str">
        <f>IFERROR(__xludf.DUMMYFUNCTION("GOOGLETRANSLATE(X124)"),"Sí")</f>
        <v>Sí</v>
      </c>
      <c r="Z124" s="3" t="s">
        <v>81</v>
      </c>
      <c r="AA124" s="3" t="str">
        <f>IFERROR(__xludf.DUMMYFUNCTION("GOOGLETRANSLATE(Z124)"),"Vivienda otomana")</f>
        <v>Vivienda otomana</v>
      </c>
      <c r="AB124" s="3" t="s">
        <v>20</v>
      </c>
      <c r="AC124" s="3" t="str">
        <f>IFERROR(__xludf.DUMMYFUNCTION("GOOGLETRANSLATE(AB124)"),"Sí")</f>
        <v>Sí</v>
      </c>
      <c r="AD124" s="3" t="s">
        <v>20</v>
      </c>
      <c r="AE124" s="6" t="str">
        <f>IFERROR(__xludf.DUMMYFUNCTION("GOOGLETRANSLATE(AD124)"),"Sí")</f>
        <v>Sí</v>
      </c>
      <c r="AH124" s="6" t="str">
        <f>IFERROR(__xludf.DUMMYFUNCTION("GOOGLETRANSLATE(AJ124)"),"El Ayuntamiento de Alepo debe restaurar todos los monumentos históricos para que aparezcan antes de la guerra")</f>
        <v>El Ayuntamiento de Alepo debe restaurar todos los monumentos históricos para que aparezcan antes de la guerra</v>
      </c>
      <c r="AJ124" s="3" t="s">
        <v>40</v>
      </c>
    </row>
    <row r="125">
      <c r="A125" s="2">
        <v>45140.09333229167</v>
      </c>
      <c r="B125" s="3" t="s">
        <v>38</v>
      </c>
      <c r="C125" s="3" t="str">
        <f>IFERROR(__xludf.DUMMYFUNCTION("GOOGLETRANSLATE(B125)"),"50 - 65 años")</f>
        <v>50 - 65 años</v>
      </c>
      <c r="D125" s="3" t="s">
        <v>19</v>
      </c>
      <c r="E125" s="3" t="str">
        <f>IFERROR(__xludf.DUMMYFUNCTION("GOOGLETRANSLATE(D125)"),"masculino")</f>
        <v>masculino</v>
      </c>
      <c r="F125" s="3" t="s">
        <v>20</v>
      </c>
      <c r="G125" s="3" t="str">
        <f>IFERROR(__xludf.DUMMYFUNCTION("GOOGLETRANSLATE(F125)"),"Sí")</f>
        <v>Sí</v>
      </c>
      <c r="H125" s="3" t="s">
        <v>20</v>
      </c>
      <c r="I125" s="3" t="str">
        <f>IFERROR(__xludf.DUMMYFUNCTION("GOOGLETRANSLATE(H125)"),"Sí")</f>
        <v>Sí</v>
      </c>
      <c r="J125" s="3" t="s">
        <v>21</v>
      </c>
      <c r="K125" s="4" t="str">
        <f>IFERROR(__xludf.DUMMYFUNCTION("GOOGLETRANSLATE(J125)"),"No")</f>
        <v>No</v>
      </c>
      <c r="L125" s="3" t="s">
        <v>68</v>
      </c>
      <c r="M125" s="3" t="str">
        <f>IFERROR(__xludf.DUMMYFUNCTION("GOOGLETRANSLATE(L125)"),"Los Emiratos Arabes Unidos")</f>
        <v>Los Emiratos Arabes Unidos</v>
      </c>
      <c r="N125" s="3" t="s">
        <v>32</v>
      </c>
      <c r="O125" s="3" t="str">
        <f>IFERROR(__xludf.DUMMYFUNCTION("GOOGLETRANSLATE(N125)"),"Visa de estudiante o visa de trabajo")</f>
        <v>Visa de estudiante o visa de trabajo</v>
      </c>
      <c r="P125" s="3" t="s">
        <v>20</v>
      </c>
      <c r="Q125" s="3" t="str">
        <f>IFERROR(__xludf.DUMMYFUNCTION("GOOGLETRANSLATE(P125)"),"Sí")</f>
        <v>Sí</v>
      </c>
      <c r="R125" s="3" t="s">
        <v>24</v>
      </c>
      <c r="S125" s="3" t="str">
        <f>IFERROR(__xludf.DUMMYFUNCTION("GOOGLETRANSLATE(R125)"),"La ciudad vieja de Alepo")</f>
        <v>La ciudad vieja de Alepo</v>
      </c>
      <c r="T125" s="3" t="s">
        <v>21</v>
      </c>
      <c r="U125" s="3" t="str">
        <f>IFERROR(__xludf.DUMMYFUNCTION("GOOGLETRANSLATE(T125)"),"No")</f>
        <v>No</v>
      </c>
      <c r="V125" s="3" t="s">
        <v>25</v>
      </c>
      <c r="W125" s="3" t="str">
        <f>IFERROR(__xludf.DUMMYFUNCTION("GOOGLETRANSLATE(V125)"),"Ciudadela de Alepo")</f>
        <v>Ciudadela de Alepo</v>
      </c>
      <c r="X125" s="3" t="s">
        <v>20</v>
      </c>
      <c r="Y125" s="3" t="str">
        <f>IFERROR(__xludf.DUMMYFUNCTION("GOOGLETRANSLATE(X125)"),"Sí")</f>
        <v>Sí</v>
      </c>
      <c r="Z125" s="3" t="s">
        <v>56</v>
      </c>
      <c r="AA125" s="3" t="str">
        <f>IFERROR(__xludf.DUMMYFUNCTION("GOOGLETRANSLATE(Z125)"),"muros de Castillo")</f>
        <v>muros de Castillo</v>
      </c>
      <c r="AB125" s="3" t="s">
        <v>20</v>
      </c>
      <c r="AC125" s="3" t="str">
        <f>IFERROR(__xludf.DUMMYFUNCTION("GOOGLETRANSLATE(AB125)"),"Sí")</f>
        <v>Sí</v>
      </c>
      <c r="AD125" s="3" t="s">
        <v>20</v>
      </c>
      <c r="AE125" s="6" t="str">
        <f>IFERROR(__xludf.DUMMYFUNCTION("GOOGLETRANSLATE(AD125)"),"Sí")</f>
        <v>Sí</v>
      </c>
      <c r="AH125" s="6" t="str">
        <f>IFERROR(__xludf.DUMMYFUNCTION("GOOGLETRANSLATE(AJ125)"),"El Ayuntamiento de Alepo debe restaurar todos los monumentos históricos para que se vean similar a lo que era antes de la guerra con algunas actualizaciones")</f>
        <v>El Ayuntamiento de Alepo debe restaurar todos los monumentos históricos para que se vean similar a lo que era antes de la guerra con algunas actualizaciones</v>
      </c>
      <c r="AJ125" s="3" t="s">
        <v>45</v>
      </c>
    </row>
    <row r="126">
      <c r="A126" s="2">
        <v>45140.2525480787</v>
      </c>
      <c r="B126" s="3" t="s">
        <v>38</v>
      </c>
      <c r="C126" s="3" t="str">
        <f>IFERROR(__xludf.DUMMYFUNCTION("GOOGLETRANSLATE(B126)"),"50 - 65 años")</f>
        <v>50 - 65 años</v>
      </c>
      <c r="D126" s="3" t="s">
        <v>35</v>
      </c>
      <c r="E126" s="3" t="str">
        <f>IFERROR(__xludf.DUMMYFUNCTION("GOOGLETRANSLATE(D126)"),"femenino")</f>
        <v>femenino</v>
      </c>
      <c r="F126" s="3" t="s">
        <v>21</v>
      </c>
      <c r="G126" s="3" t="str">
        <f>IFERROR(__xludf.DUMMYFUNCTION("GOOGLETRANSLATE(F126)"),"No")</f>
        <v>No</v>
      </c>
      <c r="H126" s="3" t="s">
        <v>20</v>
      </c>
      <c r="I126" s="3" t="str">
        <f>IFERROR(__xludf.DUMMYFUNCTION("GOOGLETRANSLATE(H126)"),"Sí")</f>
        <v>Sí</v>
      </c>
      <c r="J126" s="3" t="s">
        <v>21</v>
      </c>
      <c r="K126" s="4" t="str">
        <f>IFERROR(__xludf.DUMMYFUNCTION("GOOGLETRANSLATE(J126)"),"No")</f>
        <v>No</v>
      </c>
      <c r="L126" s="3" t="s">
        <v>22</v>
      </c>
      <c r="M126" s="3" t="str">
        <f>IFERROR(__xludf.DUMMYFUNCTION("GOOGLETRANSLATE(L126)"),"Europa")</f>
        <v>Europa</v>
      </c>
      <c r="N126" s="3" t="s">
        <v>23</v>
      </c>
      <c r="O126" s="3" t="str">
        <f>IFERROR(__xludf.DUMMYFUNCTION("GOOGLETRANSLATE(N126)"),"ciudadano")</f>
        <v>ciudadano</v>
      </c>
      <c r="P126" s="3" t="s">
        <v>20</v>
      </c>
      <c r="Q126" s="3" t="str">
        <f>IFERROR(__xludf.DUMMYFUNCTION("GOOGLETRANSLATE(P126)"),"Sí")</f>
        <v>Sí</v>
      </c>
      <c r="R126" s="4" t="s">
        <v>61</v>
      </c>
      <c r="S126" s="3" t="str">
        <f>IFERROR(__xludf.DUMMYFUNCTION("GOOGLETRANSLATE(R126)"),"Palmira")</f>
        <v>Palmira</v>
      </c>
      <c r="T126" s="3" t="s">
        <v>20</v>
      </c>
      <c r="U126" s="3" t="str">
        <f>IFERROR(__xludf.DUMMYFUNCTION("GOOGLETRANSLATE(T126)"),"Sí")</f>
        <v>Sí</v>
      </c>
      <c r="V126" s="3" t="s">
        <v>49</v>
      </c>
      <c r="W126" s="3" t="str">
        <f>IFERROR(__xludf.DUMMYFUNCTION("GOOGLETRANSLATE(V126)"),"Mercado de la ciudad")</f>
        <v>Mercado de la ciudad</v>
      </c>
      <c r="X126" s="3" t="s">
        <v>20</v>
      </c>
      <c r="Y126" s="3" t="str">
        <f>IFERROR(__xludf.DUMMYFUNCTION("GOOGLETRANSLATE(X126)"),"Sí")</f>
        <v>Sí</v>
      </c>
      <c r="Z126" s="3" t="s">
        <v>57</v>
      </c>
      <c r="AA126" s="3" t="str">
        <f>IFERROR(__xludf.DUMMYFUNCTION("GOOGLETRANSLATE(Z126)"),"Mezquita Ibrahim al -khalil")</f>
        <v>Mezquita Ibrahim al -khalil</v>
      </c>
      <c r="AB126" s="3" t="s">
        <v>20</v>
      </c>
      <c r="AC126" s="3" t="str">
        <f>IFERROR(__xludf.DUMMYFUNCTION("GOOGLETRANSLATE(AB126)"),"Sí")</f>
        <v>Sí</v>
      </c>
      <c r="AD126" s="3" t="s">
        <v>20</v>
      </c>
      <c r="AE126" s="6" t="str">
        <f>IFERROR(__xludf.DUMMYFUNCTION("GOOGLETRANSLATE(AD126)"),"Sí")</f>
        <v>Sí</v>
      </c>
      <c r="AH126" s="6" t="str">
        <f>IFERROR(__xludf.DUMMYFUNCTION("GOOGLETRANSLATE(AJ126)"),"El Ayuntamiento de Alepo debe restaurar todos los monumentos históricos con muchas actualizaciones que aparecen Alepo es una ciudad moderna")</f>
        <v>El Ayuntamiento de Alepo debe restaurar todos los monumentos históricos con muchas actualizaciones que aparecen Alepo es una ciudad moderna</v>
      </c>
      <c r="AJ126" s="3" t="s">
        <v>28</v>
      </c>
    </row>
    <row r="127">
      <c r="A127" s="2">
        <v>45140.49768053241</v>
      </c>
      <c r="B127" s="3" t="s">
        <v>18</v>
      </c>
      <c r="C127" s="3" t="str">
        <f>IFERROR(__xludf.DUMMYFUNCTION("GOOGLETRANSLATE(B127)"),"18 - 33 años")</f>
        <v>18 - 33 años</v>
      </c>
      <c r="D127" s="3" t="s">
        <v>35</v>
      </c>
      <c r="E127" s="3" t="str">
        <f>IFERROR(__xludf.DUMMYFUNCTION("GOOGLETRANSLATE(D127)"),"femenino")</f>
        <v>femenino</v>
      </c>
      <c r="F127" s="3" t="s">
        <v>20</v>
      </c>
      <c r="G127" s="3" t="str">
        <f>IFERROR(__xludf.DUMMYFUNCTION("GOOGLETRANSLATE(F127)"),"Sí")</f>
        <v>Sí</v>
      </c>
      <c r="H127" s="3" t="s">
        <v>20</v>
      </c>
      <c r="I127" s="3" t="str">
        <f>IFERROR(__xludf.DUMMYFUNCTION("GOOGLETRANSLATE(H127)"),"Sí")</f>
        <v>Sí</v>
      </c>
      <c r="J127" s="3" t="s">
        <v>20</v>
      </c>
      <c r="K127" s="4" t="str">
        <f>IFERROR(__xludf.DUMMYFUNCTION("GOOGLETRANSLATE(J127)"),"Sí")</f>
        <v>Sí</v>
      </c>
      <c r="M127" s="3"/>
      <c r="O127" s="3"/>
      <c r="P127" s="3" t="s">
        <v>20</v>
      </c>
      <c r="Q127" s="3" t="str">
        <f>IFERROR(__xludf.DUMMYFUNCTION("GOOGLETRANSLATE(P127)"),"Sí")</f>
        <v>Sí</v>
      </c>
      <c r="R127" s="3" t="s">
        <v>39</v>
      </c>
      <c r="S127" s="3" t="str">
        <f>IFERROR(__xludf.DUMMYFUNCTION("GOOGLETRANSLATE(R127)"),"Las ciudades olvidadas en el norte de Siria")</f>
        <v>Las ciudades olvidadas en el norte de Siria</v>
      </c>
      <c r="T127" s="3" t="s">
        <v>20</v>
      </c>
      <c r="U127" s="3" t="str">
        <f>IFERROR(__xludf.DUMMYFUNCTION("GOOGLETRANSLATE(T127)"),"Sí")</f>
        <v>Sí</v>
      </c>
      <c r="V127" s="3" t="s">
        <v>49</v>
      </c>
      <c r="W127" s="3" t="str">
        <f>IFERROR(__xludf.DUMMYFUNCTION("GOOGLETRANSLATE(V127)"),"Mercado de la ciudad")</f>
        <v>Mercado de la ciudad</v>
      </c>
      <c r="X127" s="3" t="s">
        <v>20</v>
      </c>
      <c r="Y127" s="3" t="str">
        <f>IFERROR(__xludf.DUMMYFUNCTION("GOOGLETRANSLATE(X127)"),"Sí")</f>
        <v>Sí</v>
      </c>
      <c r="Z127" s="3" t="s">
        <v>42</v>
      </c>
      <c r="AA127" s="4" t="s">
        <v>43</v>
      </c>
      <c r="AB127" s="3" t="s">
        <v>20</v>
      </c>
      <c r="AC127" s="3" t="str">
        <f>IFERROR(__xludf.DUMMYFUNCTION("GOOGLETRANSLATE(AB127)"),"Sí")</f>
        <v>Sí</v>
      </c>
      <c r="AD127" s="3" t="s">
        <v>20</v>
      </c>
      <c r="AE127" s="6" t="str">
        <f>IFERROR(__xludf.DUMMYFUNCTION("GOOGLETRANSLATE(AD127)"),"Sí")</f>
        <v>Sí</v>
      </c>
      <c r="AH127" s="6" t="str">
        <f>IFERROR(__xludf.DUMMYFUNCTION("GOOGLETRANSLATE(AJ127)"),"El Ayuntamiento de Alepo debe restaurar todos los monumentos históricos para que aparezcan antes de la guerra")</f>
        <v>El Ayuntamiento de Alepo debe restaurar todos los monumentos históricos para que aparezcan antes de la guerra</v>
      </c>
      <c r="AJ127" s="3" t="s">
        <v>40</v>
      </c>
    </row>
    <row r="128">
      <c r="A128" s="2">
        <v>45140.55623540509</v>
      </c>
      <c r="B128" s="3" t="s">
        <v>36</v>
      </c>
      <c r="C128" s="5" t="s">
        <v>37</v>
      </c>
      <c r="D128" s="3" t="s">
        <v>19</v>
      </c>
      <c r="E128" s="3" t="str">
        <f>IFERROR(__xludf.DUMMYFUNCTION("GOOGLETRANSLATE(D128)"),"masculino")</f>
        <v>masculino</v>
      </c>
      <c r="F128" s="3" t="s">
        <v>20</v>
      </c>
      <c r="G128" s="3" t="str">
        <f>IFERROR(__xludf.DUMMYFUNCTION("GOOGLETRANSLATE(F128)"),"Sí")</f>
        <v>Sí</v>
      </c>
      <c r="H128" s="3" t="s">
        <v>20</v>
      </c>
      <c r="I128" s="3" t="str">
        <f>IFERROR(__xludf.DUMMYFUNCTION("GOOGLETRANSLATE(H128)"),"Sí")</f>
        <v>Sí</v>
      </c>
      <c r="J128" s="3" t="s">
        <v>20</v>
      </c>
      <c r="K128" s="4" t="str">
        <f>IFERROR(__xludf.DUMMYFUNCTION("GOOGLETRANSLATE(J128)"),"Sí")</f>
        <v>Sí</v>
      </c>
      <c r="M128" s="3"/>
      <c r="O128" s="3"/>
      <c r="P128" s="3" t="s">
        <v>20</v>
      </c>
      <c r="Q128" s="3" t="str">
        <f>IFERROR(__xludf.DUMMYFUNCTION("GOOGLETRANSLATE(P128)"),"Sí")</f>
        <v>Sí</v>
      </c>
      <c r="R128" s="3" t="s">
        <v>24</v>
      </c>
      <c r="S128" s="3" t="str">
        <f>IFERROR(__xludf.DUMMYFUNCTION("GOOGLETRANSLATE(R128)"),"La ciudad vieja de Alepo")</f>
        <v>La ciudad vieja de Alepo</v>
      </c>
      <c r="T128" s="3" t="s">
        <v>20</v>
      </c>
      <c r="U128" s="3" t="str">
        <f>IFERROR(__xludf.DUMMYFUNCTION("GOOGLETRANSLATE(T128)"),"Sí")</f>
        <v>Sí</v>
      </c>
      <c r="V128" s="3" t="s">
        <v>33</v>
      </c>
      <c r="W128" s="3" t="str">
        <f>IFERROR(__xludf.DUMMYFUNCTION("GOOGLETRANSLATE(V128)"),"La gran mezquita omeya")</f>
        <v>La gran mezquita omeya</v>
      </c>
      <c r="X128" s="3" t="s">
        <v>20</v>
      </c>
      <c r="Y128" s="3" t="str">
        <f>IFERROR(__xludf.DUMMYFUNCTION("GOOGLETRANSLATE(X128)"),"Sí")</f>
        <v>Sí</v>
      </c>
      <c r="Z128" s="3" t="s">
        <v>42</v>
      </c>
      <c r="AA128" s="4" t="s">
        <v>43</v>
      </c>
      <c r="AB128" s="3" t="s">
        <v>20</v>
      </c>
      <c r="AC128" s="3" t="str">
        <f>IFERROR(__xludf.DUMMYFUNCTION("GOOGLETRANSLATE(AB128)"),"Sí")</f>
        <v>Sí</v>
      </c>
      <c r="AD128" s="3" t="s">
        <v>20</v>
      </c>
      <c r="AE128" s="6" t="str">
        <f>IFERROR(__xludf.DUMMYFUNCTION("GOOGLETRANSLATE(AD128)"),"Sí")</f>
        <v>Sí</v>
      </c>
      <c r="AH128" s="6" t="str">
        <f>IFERROR(__xludf.DUMMYFUNCTION("GOOGLETRANSLATE(AJ128)"),"El Ayuntamiento de Alepo debe restaurar todos los monumentos históricos para que se vean similar a lo que era antes de la guerra con algunas actualizaciones")</f>
        <v>El Ayuntamiento de Alepo debe restaurar todos los monumentos históricos para que se vean similar a lo que era antes de la guerra con algunas actualizaciones</v>
      </c>
      <c r="AJ128" s="3" t="s">
        <v>45</v>
      </c>
    </row>
    <row r="129">
      <c r="A129" s="2">
        <v>45141.299779699075</v>
      </c>
      <c r="B129" s="7" t="s">
        <v>51</v>
      </c>
      <c r="C129" s="3" t="str">
        <f>IFERROR(__xludf.DUMMYFUNCTION("GOOGLETRANSLATE(B129)"),"Por encima de 65")</f>
        <v>Por encima de 65</v>
      </c>
      <c r="D129" s="3" t="s">
        <v>19</v>
      </c>
      <c r="E129" s="3" t="str">
        <f>IFERROR(__xludf.DUMMYFUNCTION("GOOGLETRANSLATE(D129)"),"masculino")</f>
        <v>masculino</v>
      </c>
      <c r="F129" s="3" t="s">
        <v>20</v>
      </c>
      <c r="G129" s="3" t="str">
        <f>IFERROR(__xludf.DUMMYFUNCTION("GOOGLETRANSLATE(F129)"),"Sí")</f>
        <v>Sí</v>
      </c>
      <c r="H129" s="3" t="s">
        <v>20</v>
      </c>
      <c r="I129" s="3" t="str">
        <f>IFERROR(__xludf.DUMMYFUNCTION("GOOGLETRANSLATE(H129)"),"Sí")</f>
        <v>Sí</v>
      </c>
      <c r="J129" s="3" t="s">
        <v>21</v>
      </c>
      <c r="K129" s="4" t="str">
        <f>IFERROR(__xludf.DUMMYFUNCTION("GOOGLETRANSLATE(J129)"),"No")</f>
        <v>No</v>
      </c>
      <c r="L129" s="3" t="s">
        <v>22</v>
      </c>
      <c r="M129" s="3" t="str">
        <f>IFERROR(__xludf.DUMMYFUNCTION("GOOGLETRANSLATE(L129)"),"Europa")</f>
        <v>Europa</v>
      </c>
      <c r="N129" s="3" t="s">
        <v>29</v>
      </c>
      <c r="O129" s="3" t="str">
        <f>IFERROR(__xludf.DUMMYFUNCTION("GOOGLETRANSLATE(N129)"),"Refugiado")</f>
        <v>Refugiado</v>
      </c>
      <c r="P129" s="3" t="s">
        <v>20</v>
      </c>
      <c r="Q129" s="3" t="str">
        <f>IFERROR(__xludf.DUMMYFUNCTION("GOOGLETRANSLATE(P129)"),"Sí")</f>
        <v>Sí</v>
      </c>
      <c r="R129" s="3" t="s">
        <v>39</v>
      </c>
      <c r="S129" s="3" t="str">
        <f>IFERROR(__xludf.DUMMYFUNCTION("GOOGLETRANSLATE(R129)"),"Las ciudades olvidadas en el norte de Siria")</f>
        <v>Las ciudades olvidadas en el norte de Siria</v>
      </c>
      <c r="T129" s="3" t="s">
        <v>20</v>
      </c>
      <c r="U129" s="3" t="str">
        <f>IFERROR(__xludf.DUMMYFUNCTION("GOOGLETRANSLATE(T129)"),"Sí")</f>
        <v>Sí</v>
      </c>
      <c r="V129" s="3" t="s">
        <v>63</v>
      </c>
      <c r="W129" s="4" t="s">
        <v>64</v>
      </c>
      <c r="X129" s="3" t="s">
        <v>20</v>
      </c>
      <c r="Y129" s="3" t="str">
        <f>IFERROR(__xludf.DUMMYFUNCTION("GOOGLETRANSLATE(X129)"),"Sí")</f>
        <v>Sí</v>
      </c>
      <c r="Z129" s="3" t="s">
        <v>50</v>
      </c>
      <c r="AA129" s="3" t="str">
        <f>IFERROR(__xludf.DUMMYFUNCTION("GOOGLETRANSLATE(Z129)"),"La puerta principal y el puente")</f>
        <v>La puerta principal y el puente</v>
      </c>
      <c r="AB129" s="3" t="s">
        <v>20</v>
      </c>
      <c r="AC129" s="3" t="str">
        <f>IFERROR(__xludf.DUMMYFUNCTION("GOOGLETRANSLATE(AB129)"),"Sí")</f>
        <v>Sí</v>
      </c>
      <c r="AD129" s="3" t="s">
        <v>20</v>
      </c>
      <c r="AE129" s="6" t="str">
        <f>IFERROR(__xludf.DUMMYFUNCTION("GOOGLETRANSLATE(AD129)"),"Sí")</f>
        <v>Sí</v>
      </c>
      <c r="AH129" s="6" t="str">
        <f>IFERROR(__xludf.DUMMYFUNCTION("GOOGLETRANSLATE(AJ129)"),"El Ayuntamiento de Alepo debe restaurar todos los monumentos históricos para que se vean similar a lo que era antes de la guerra con algunas actualizaciones")</f>
        <v>El Ayuntamiento de Alepo debe restaurar todos los monumentos históricos para que se vean similar a lo que era antes de la guerra con algunas actualizaciones</v>
      </c>
      <c r="AJ129" s="3" t="s">
        <v>45</v>
      </c>
    </row>
    <row r="130">
      <c r="A130" s="2">
        <v>45142.476381932865</v>
      </c>
      <c r="B130" s="3" t="s">
        <v>38</v>
      </c>
      <c r="C130" s="3" t="str">
        <f>IFERROR(__xludf.DUMMYFUNCTION("GOOGLETRANSLATE(B130)"),"50 - 65 años")</f>
        <v>50 - 65 años</v>
      </c>
      <c r="D130" s="3" t="s">
        <v>35</v>
      </c>
      <c r="E130" s="3" t="str">
        <f>IFERROR(__xludf.DUMMYFUNCTION("GOOGLETRANSLATE(D130)"),"femenino")</f>
        <v>femenino</v>
      </c>
      <c r="F130" s="3" t="s">
        <v>20</v>
      </c>
      <c r="G130" s="3" t="str">
        <f>IFERROR(__xludf.DUMMYFUNCTION("GOOGLETRANSLATE(F130)"),"Sí")</f>
        <v>Sí</v>
      </c>
      <c r="H130" s="3" t="s">
        <v>20</v>
      </c>
      <c r="I130" s="3" t="str">
        <f>IFERROR(__xludf.DUMMYFUNCTION("GOOGLETRANSLATE(H130)"),"Sí")</f>
        <v>Sí</v>
      </c>
      <c r="J130" s="3" t="s">
        <v>21</v>
      </c>
      <c r="K130" s="4" t="str">
        <f>IFERROR(__xludf.DUMMYFUNCTION("GOOGLETRANSLATE(J130)"),"No")</f>
        <v>No</v>
      </c>
      <c r="L130" s="3" t="s">
        <v>68</v>
      </c>
      <c r="M130" s="3" t="str">
        <f>IFERROR(__xludf.DUMMYFUNCTION("GOOGLETRANSLATE(L130)"),"Los Emiratos Arabes Unidos")</f>
        <v>Los Emiratos Arabes Unidos</v>
      </c>
      <c r="N130" s="3" t="s">
        <v>32</v>
      </c>
      <c r="O130" s="3" t="str">
        <f>IFERROR(__xludf.DUMMYFUNCTION("GOOGLETRANSLATE(N130)"),"Visa de estudiante o visa de trabajo")</f>
        <v>Visa de estudiante o visa de trabajo</v>
      </c>
      <c r="P130" s="3" t="s">
        <v>20</v>
      </c>
      <c r="Q130" s="3" t="str">
        <f>IFERROR(__xludf.DUMMYFUNCTION("GOOGLETRANSLATE(P130)"),"Sí")</f>
        <v>Sí</v>
      </c>
      <c r="R130" s="3" t="s">
        <v>24</v>
      </c>
      <c r="S130" s="3" t="str">
        <f>IFERROR(__xludf.DUMMYFUNCTION("GOOGLETRANSLATE(R130)"),"La ciudad vieja de Alepo")</f>
        <v>La ciudad vieja de Alepo</v>
      </c>
      <c r="T130" s="3" t="s">
        <v>20</v>
      </c>
      <c r="U130" s="3" t="str">
        <f>IFERROR(__xludf.DUMMYFUNCTION("GOOGLETRANSLATE(T130)"),"Sí")</f>
        <v>Sí</v>
      </c>
      <c r="V130" s="3" t="s">
        <v>25</v>
      </c>
      <c r="W130" s="3" t="str">
        <f>IFERROR(__xludf.DUMMYFUNCTION("GOOGLETRANSLATE(V130)"),"Ciudadela de Alepo")</f>
        <v>Ciudadela de Alepo</v>
      </c>
      <c r="X130" s="3" t="s">
        <v>20</v>
      </c>
      <c r="Y130" s="3" t="str">
        <f>IFERROR(__xludf.DUMMYFUNCTION("GOOGLETRANSLATE(X130)"),"Sí")</f>
        <v>Sí</v>
      </c>
      <c r="Z130" s="3" t="s">
        <v>94</v>
      </c>
      <c r="AA130" s="4" t="s">
        <v>95</v>
      </c>
      <c r="AB130" s="3" t="s">
        <v>20</v>
      </c>
      <c r="AC130" s="3" t="str">
        <f>IFERROR(__xludf.DUMMYFUNCTION("GOOGLETRANSLATE(AB130)"),"Sí")</f>
        <v>Sí</v>
      </c>
      <c r="AD130" s="3" t="s">
        <v>20</v>
      </c>
      <c r="AE130" s="6" t="str">
        <f>IFERROR(__xludf.DUMMYFUNCTION("GOOGLETRANSLATE(AD130)"),"Sí")</f>
        <v>Sí</v>
      </c>
      <c r="AH130" s="6" t="str">
        <f>IFERROR(__xludf.DUMMYFUNCTION("GOOGLETRANSLATE(AJ130)"),"El Ayuntamiento de Alepo debe restaurar todos los monumentos históricos para que aparezcan antes de la guerra")</f>
        <v>El Ayuntamiento de Alepo debe restaurar todos los monumentos históricos para que aparezcan antes de la guerra</v>
      </c>
      <c r="AJ130" s="3" t="s">
        <v>40</v>
      </c>
    </row>
    <row r="131">
      <c r="A131" s="2">
        <v>45146.38396599537</v>
      </c>
      <c r="B131" s="3" t="s">
        <v>38</v>
      </c>
      <c r="C131" s="3" t="str">
        <f>IFERROR(__xludf.DUMMYFUNCTION("GOOGLETRANSLATE(B131)"),"50 - 65 años")</f>
        <v>50 - 65 años</v>
      </c>
      <c r="D131" s="3" t="s">
        <v>35</v>
      </c>
      <c r="E131" s="3" t="str">
        <f>IFERROR(__xludf.DUMMYFUNCTION("GOOGLETRANSLATE(D131)"),"femenino")</f>
        <v>femenino</v>
      </c>
      <c r="F131" s="3" t="s">
        <v>21</v>
      </c>
      <c r="G131" s="3" t="str">
        <f>IFERROR(__xludf.DUMMYFUNCTION("GOOGLETRANSLATE(F131)"),"No")</f>
        <v>No</v>
      </c>
      <c r="H131" s="3" t="s">
        <v>20</v>
      </c>
      <c r="I131" s="3" t="str">
        <f>IFERROR(__xludf.DUMMYFUNCTION("GOOGLETRANSLATE(H131)"),"Sí")</f>
        <v>Sí</v>
      </c>
      <c r="J131" s="3" t="s">
        <v>21</v>
      </c>
      <c r="K131" s="4" t="str">
        <f>IFERROR(__xludf.DUMMYFUNCTION("GOOGLETRANSLATE(J131)"),"No")</f>
        <v>No</v>
      </c>
      <c r="L131" s="3" t="s">
        <v>22</v>
      </c>
      <c r="M131" s="3" t="str">
        <f>IFERROR(__xludf.DUMMYFUNCTION("GOOGLETRANSLATE(L131)"),"Europa")</f>
        <v>Europa</v>
      </c>
      <c r="N131" s="3" t="s">
        <v>23</v>
      </c>
      <c r="O131" s="3" t="str">
        <f>IFERROR(__xludf.DUMMYFUNCTION("GOOGLETRANSLATE(N131)"),"ciudadano")</f>
        <v>ciudadano</v>
      </c>
      <c r="P131" s="3" t="s">
        <v>20</v>
      </c>
      <c r="Q131" s="3" t="str">
        <f>IFERROR(__xludf.DUMMYFUNCTION("GOOGLETRANSLATE(P131)"),"Sí")</f>
        <v>Sí</v>
      </c>
      <c r="R131" s="3" t="s">
        <v>24</v>
      </c>
      <c r="S131" s="3" t="str">
        <f>IFERROR(__xludf.DUMMYFUNCTION("GOOGLETRANSLATE(R131)"),"La ciudad vieja de Alepo")</f>
        <v>La ciudad vieja de Alepo</v>
      </c>
      <c r="T131" s="3" t="s">
        <v>20</v>
      </c>
      <c r="U131" s="3" t="str">
        <f>IFERROR(__xludf.DUMMYFUNCTION("GOOGLETRANSLATE(T131)"),"Sí")</f>
        <v>Sí</v>
      </c>
      <c r="V131" s="3" t="s">
        <v>49</v>
      </c>
      <c r="W131" s="3" t="str">
        <f>IFERROR(__xludf.DUMMYFUNCTION("GOOGLETRANSLATE(V131)"),"Mercado de la ciudad")</f>
        <v>Mercado de la ciudad</v>
      </c>
      <c r="X131" s="3" t="s">
        <v>20</v>
      </c>
      <c r="Y131" s="3" t="str">
        <f>IFERROR(__xludf.DUMMYFUNCTION("GOOGLETRANSLATE(X131)"),"Sí")</f>
        <v>Sí</v>
      </c>
      <c r="Z131" s="3" t="s">
        <v>50</v>
      </c>
      <c r="AA131" s="3" t="str">
        <f>IFERROR(__xludf.DUMMYFUNCTION("GOOGLETRANSLATE(Z131)"),"La puerta principal y el puente")</f>
        <v>La puerta principal y el puente</v>
      </c>
      <c r="AB131" s="3" t="s">
        <v>20</v>
      </c>
      <c r="AC131" s="3" t="str">
        <f>IFERROR(__xludf.DUMMYFUNCTION("GOOGLETRANSLATE(AB131)"),"Sí")</f>
        <v>Sí</v>
      </c>
      <c r="AD131" s="3" t="s">
        <v>20</v>
      </c>
      <c r="AE131" s="6" t="str">
        <f>IFERROR(__xludf.DUMMYFUNCTION("GOOGLETRANSLATE(AD131)"),"Sí")</f>
        <v>Sí</v>
      </c>
      <c r="AH131" s="6" t="str">
        <f>IFERROR(__xludf.DUMMYFUNCTION("GOOGLETRANSLATE(AJ131)"),"La ciudad de Alepo necesita ser reconstruida como una ciudad moderna, independientemente de lo que fuera antes de la guerra.")</f>
        <v>La ciudad de Alepo necesita ser reconstruida como una ciudad moderna, independientemente de lo que fuera antes de la guerra.</v>
      </c>
      <c r="AJ131" s="3" t="s">
        <v>34</v>
      </c>
    </row>
    <row r="132">
      <c r="A132" s="2">
        <v>45148.47145334491</v>
      </c>
      <c r="B132" s="3" t="s">
        <v>36</v>
      </c>
      <c r="C132" s="5" t="s">
        <v>37</v>
      </c>
      <c r="D132" s="3" t="s">
        <v>19</v>
      </c>
      <c r="E132" s="3" t="str">
        <f>IFERROR(__xludf.DUMMYFUNCTION("GOOGLETRANSLATE(D132)"),"masculino")</f>
        <v>masculino</v>
      </c>
      <c r="F132" s="3" t="s">
        <v>20</v>
      </c>
      <c r="G132" s="3" t="str">
        <f>IFERROR(__xludf.DUMMYFUNCTION("GOOGLETRANSLATE(F132)"),"Sí")</f>
        <v>Sí</v>
      </c>
      <c r="H132" s="3" t="s">
        <v>20</v>
      </c>
      <c r="I132" s="3" t="str">
        <f>IFERROR(__xludf.DUMMYFUNCTION("GOOGLETRANSLATE(H132)"),"Sí")</f>
        <v>Sí</v>
      </c>
      <c r="J132" s="3" t="s">
        <v>21</v>
      </c>
      <c r="K132" s="4" t="str">
        <f>IFERROR(__xludf.DUMMYFUNCTION("GOOGLETRANSLATE(J132)"),"No")</f>
        <v>No</v>
      </c>
      <c r="L132" s="3" t="s">
        <v>22</v>
      </c>
      <c r="M132" s="3" t="str">
        <f>IFERROR(__xludf.DUMMYFUNCTION("GOOGLETRANSLATE(L132)"),"Europa")</f>
        <v>Europa</v>
      </c>
      <c r="N132" s="3" t="s">
        <v>23</v>
      </c>
      <c r="O132" s="3" t="str">
        <f>IFERROR(__xludf.DUMMYFUNCTION("GOOGLETRANSLATE(N132)"),"ciudadano")</f>
        <v>ciudadano</v>
      </c>
      <c r="P132" s="3" t="s">
        <v>20</v>
      </c>
      <c r="Q132" s="3" t="str">
        <f>IFERROR(__xludf.DUMMYFUNCTION("GOOGLETRANSLATE(P132)"),"Sí")</f>
        <v>Sí</v>
      </c>
      <c r="R132" s="3" t="s">
        <v>39</v>
      </c>
      <c r="S132" s="3" t="str">
        <f>IFERROR(__xludf.DUMMYFUNCTION("GOOGLETRANSLATE(R132)"),"Las ciudades olvidadas en el norte de Siria")</f>
        <v>Las ciudades olvidadas en el norte de Siria</v>
      </c>
      <c r="T132" s="3" t="s">
        <v>21</v>
      </c>
      <c r="U132" s="3" t="str">
        <f>IFERROR(__xludf.DUMMYFUNCTION("GOOGLETRANSLATE(T132)"),"No")</f>
        <v>No</v>
      </c>
      <c r="V132" s="3" t="s">
        <v>33</v>
      </c>
      <c r="W132" s="3" t="str">
        <f>IFERROR(__xludf.DUMMYFUNCTION("GOOGLETRANSLATE(V132)"),"La gran mezquita omeya")</f>
        <v>La gran mezquita omeya</v>
      </c>
      <c r="X132" s="3" t="s">
        <v>20</v>
      </c>
      <c r="Y132" s="3" t="str">
        <f>IFERROR(__xludf.DUMMYFUNCTION("GOOGLETRANSLATE(X132)"),"Sí")</f>
        <v>Sí</v>
      </c>
      <c r="Z132" s="3" t="s">
        <v>50</v>
      </c>
      <c r="AA132" s="3" t="str">
        <f>IFERROR(__xludf.DUMMYFUNCTION("GOOGLETRANSLATE(Z132)"),"La puerta principal y el puente")</f>
        <v>La puerta principal y el puente</v>
      </c>
      <c r="AB132" s="3" t="s">
        <v>20</v>
      </c>
      <c r="AC132" s="3" t="str">
        <f>IFERROR(__xludf.DUMMYFUNCTION("GOOGLETRANSLATE(AB132)"),"Sí")</f>
        <v>Sí</v>
      </c>
      <c r="AD132" s="3" t="s">
        <v>20</v>
      </c>
      <c r="AE132" s="6" t="str">
        <f>IFERROR(__xludf.DUMMYFUNCTION("GOOGLETRANSLATE(AD132)"),"Sí")</f>
        <v>Sí</v>
      </c>
      <c r="AH132" s="6" t="str">
        <f>IFERROR(__xludf.DUMMYFUNCTION("GOOGLETRANSLATE(AJ132)"),"El Ayuntamiento de Alepo debe restaurar todos los monumentos históricos para que se vean similar a lo que era antes de la guerra con algunas actualizaciones")</f>
        <v>El Ayuntamiento de Alepo debe restaurar todos los monumentos históricos para que se vean similar a lo que era antes de la guerra con algunas actualizaciones</v>
      </c>
      <c r="AJ132" s="3" t="s">
        <v>45</v>
      </c>
    </row>
    <row r="133">
      <c r="A133" s="2">
        <v>45148.47436383102</v>
      </c>
      <c r="B133" s="3" t="s">
        <v>18</v>
      </c>
      <c r="C133" s="3" t="str">
        <f>IFERROR(__xludf.DUMMYFUNCTION("GOOGLETRANSLATE(B133)"),"18 - 33 años")</f>
        <v>18 - 33 años</v>
      </c>
      <c r="D133" s="3" t="s">
        <v>19</v>
      </c>
      <c r="E133" s="3" t="str">
        <f>IFERROR(__xludf.DUMMYFUNCTION("GOOGLETRANSLATE(D133)"),"masculino")</f>
        <v>masculino</v>
      </c>
      <c r="F133" s="3" t="s">
        <v>20</v>
      </c>
      <c r="G133" s="3" t="str">
        <f>IFERROR(__xludf.DUMMYFUNCTION("GOOGLETRANSLATE(F133)"),"Sí")</f>
        <v>Sí</v>
      </c>
      <c r="H133" s="3" t="s">
        <v>20</v>
      </c>
      <c r="I133" s="3" t="str">
        <f>IFERROR(__xludf.DUMMYFUNCTION("GOOGLETRANSLATE(H133)"),"Sí")</f>
        <v>Sí</v>
      </c>
      <c r="J133" s="3" t="s">
        <v>20</v>
      </c>
      <c r="K133" s="4" t="str">
        <f>IFERROR(__xludf.DUMMYFUNCTION("GOOGLETRANSLATE(J133)"),"Sí")</f>
        <v>Sí</v>
      </c>
      <c r="M133" s="3"/>
      <c r="O133" s="3"/>
      <c r="P133" s="3" t="s">
        <v>20</v>
      </c>
      <c r="Q133" s="3" t="str">
        <f>IFERROR(__xludf.DUMMYFUNCTION("GOOGLETRANSLATE(P133)"),"Sí")</f>
        <v>Sí</v>
      </c>
      <c r="R133" s="3" t="s">
        <v>24</v>
      </c>
      <c r="S133" s="3" t="str">
        <f>IFERROR(__xludf.DUMMYFUNCTION("GOOGLETRANSLATE(R133)"),"La ciudad vieja de Alepo")</f>
        <v>La ciudad vieja de Alepo</v>
      </c>
      <c r="T133" s="3" t="s">
        <v>20</v>
      </c>
      <c r="U133" s="3" t="str">
        <f>IFERROR(__xludf.DUMMYFUNCTION("GOOGLETRANSLATE(T133)"),"Sí")</f>
        <v>Sí</v>
      </c>
      <c r="V133" s="3" t="s">
        <v>25</v>
      </c>
      <c r="W133" s="3" t="str">
        <f>IFERROR(__xludf.DUMMYFUNCTION("GOOGLETRANSLATE(V133)"),"Ciudadela de Alepo")</f>
        <v>Ciudadela de Alepo</v>
      </c>
      <c r="X133" s="3" t="s">
        <v>20</v>
      </c>
      <c r="Y133" s="3" t="str">
        <f>IFERROR(__xludf.DUMMYFUNCTION("GOOGLETRANSLATE(X133)"),"Sí")</f>
        <v>Sí</v>
      </c>
      <c r="Z133" s="3" t="s">
        <v>26</v>
      </c>
      <c r="AA133" s="5" t="s">
        <v>27</v>
      </c>
      <c r="AB133" s="3" t="s">
        <v>20</v>
      </c>
      <c r="AC133" s="3" t="str">
        <f>IFERROR(__xludf.DUMMYFUNCTION("GOOGLETRANSLATE(AB133)"),"Sí")</f>
        <v>Sí</v>
      </c>
      <c r="AD133" s="3" t="s">
        <v>20</v>
      </c>
      <c r="AE133" s="6" t="str">
        <f>IFERROR(__xludf.DUMMYFUNCTION("GOOGLETRANSLATE(AD133)"),"Sí")</f>
        <v>Sí</v>
      </c>
      <c r="AH133" s="6" t="str">
        <f>IFERROR(__xludf.DUMMYFUNCTION("GOOGLETRANSLATE(AJ133)"),"El Ayuntamiento de Alepo debe restaurar todos los monumentos históricos para que aparezcan antes de la guerra")</f>
        <v>El Ayuntamiento de Alepo debe restaurar todos los monumentos históricos para que aparezcan antes de la guerra</v>
      </c>
      <c r="AJ133" s="3" t="s">
        <v>40</v>
      </c>
    </row>
    <row r="134">
      <c r="A134" s="2">
        <v>45148.4746284838</v>
      </c>
      <c r="B134" s="3" t="s">
        <v>36</v>
      </c>
      <c r="C134" s="4" t="s">
        <v>37</v>
      </c>
      <c r="D134" s="3" t="s">
        <v>19</v>
      </c>
      <c r="E134" s="3" t="str">
        <f>IFERROR(__xludf.DUMMYFUNCTION("GOOGLETRANSLATE(D134)"),"masculino")</f>
        <v>masculino</v>
      </c>
      <c r="F134" s="3" t="s">
        <v>20</v>
      </c>
      <c r="G134" s="3" t="str">
        <f>IFERROR(__xludf.DUMMYFUNCTION("GOOGLETRANSLATE(F134)"),"Sí")</f>
        <v>Sí</v>
      </c>
      <c r="H134" s="3" t="s">
        <v>20</v>
      </c>
      <c r="I134" s="3" t="str">
        <f>IFERROR(__xludf.DUMMYFUNCTION("GOOGLETRANSLATE(H134)"),"Sí")</f>
        <v>Sí</v>
      </c>
      <c r="J134" s="3" t="s">
        <v>20</v>
      </c>
      <c r="K134" s="4" t="str">
        <f>IFERROR(__xludf.DUMMYFUNCTION("GOOGLETRANSLATE(J134)"),"Sí")</f>
        <v>Sí</v>
      </c>
      <c r="M134" s="3"/>
      <c r="O134" s="3"/>
      <c r="P134" s="3" t="s">
        <v>20</v>
      </c>
      <c r="Q134" s="3" t="str">
        <f>IFERROR(__xludf.DUMMYFUNCTION("GOOGLETRANSLATE(P134)"),"Sí")</f>
        <v>Sí</v>
      </c>
      <c r="R134" s="3" t="s">
        <v>39</v>
      </c>
      <c r="S134" s="3" t="str">
        <f>IFERROR(__xludf.DUMMYFUNCTION("GOOGLETRANSLATE(R134)"),"Las ciudades olvidadas en el norte de Siria")</f>
        <v>Las ciudades olvidadas en el norte de Siria</v>
      </c>
      <c r="T134" s="3" t="s">
        <v>20</v>
      </c>
      <c r="U134" s="3" t="str">
        <f>IFERROR(__xludf.DUMMYFUNCTION("GOOGLETRANSLATE(T134)"),"Sí")</f>
        <v>Sí</v>
      </c>
      <c r="V134" s="3" t="s">
        <v>63</v>
      </c>
      <c r="W134" s="4" t="s">
        <v>64</v>
      </c>
      <c r="X134" s="3" t="s">
        <v>20</v>
      </c>
      <c r="Y134" s="3" t="str">
        <f>IFERROR(__xludf.DUMMYFUNCTION("GOOGLETRANSLATE(X134)"),"Sí")</f>
        <v>Sí</v>
      </c>
      <c r="Z134" s="3" t="s">
        <v>26</v>
      </c>
      <c r="AA134" s="5" t="s">
        <v>27</v>
      </c>
      <c r="AB134" s="3" t="s">
        <v>20</v>
      </c>
      <c r="AC134" s="3" t="str">
        <f>IFERROR(__xludf.DUMMYFUNCTION("GOOGLETRANSLATE(AB134)"),"Sí")</f>
        <v>Sí</v>
      </c>
      <c r="AD134" s="3" t="s">
        <v>20</v>
      </c>
      <c r="AE134" s="6" t="str">
        <f>IFERROR(__xludf.DUMMYFUNCTION("GOOGLETRANSLATE(AD134)"),"Sí")</f>
        <v>Sí</v>
      </c>
      <c r="AH134" s="6" t="str">
        <f>IFERROR(__xludf.DUMMYFUNCTION("GOOGLETRANSLATE(AJ134)"),"El Ayuntamiento de Alepo debe restaurar todos los monumentos históricos para que aparezcan antes de la guerra")</f>
        <v>El Ayuntamiento de Alepo debe restaurar todos los monumentos históricos para que aparezcan antes de la guerra</v>
      </c>
      <c r="AJ134" s="3" t="s">
        <v>40</v>
      </c>
    </row>
    <row r="135">
      <c r="A135" s="2">
        <v>45148.479173784726</v>
      </c>
      <c r="B135" s="3" t="s">
        <v>18</v>
      </c>
      <c r="C135" s="3" t="str">
        <f>IFERROR(__xludf.DUMMYFUNCTION("GOOGLETRANSLATE(B135)"),"18 - 33 años")</f>
        <v>18 - 33 años</v>
      </c>
      <c r="D135" s="3" t="s">
        <v>35</v>
      </c>
      <c r="E135" s="3" t="str">
        <f>IFERROR(__xludf.DUMMYFUNCTION("GOOGLETRANSLATE(D135)"),"femenino")</f>
        <v>femenino</v>
      </c>
      <c r="F135" s="3" t="s">
        <v>20</v>
      </c>
      <c r="G135" s="3" t="str">
        <f>IFERROR(__xludf.DUMMYFUNCTION("GOOGLETRANSLATE(F135)"),"Sí")</f>
        <v>Sí</v>
      </c>
      <c r="H135" s="3" t="s">
        <v>20</v>
      </c>
      <c r="I135" s="3" t="str">
        <f>IFERROR(__xludf.DUMMYFUNCTION("GOOGLETRANSLATE(H135)"),"Sí")</f>
        <v>Sí</v>
      </c>
      <c r="J135" s="3" t="s">
        <v>20</v>
      </c>
      <c r="K135" s="4" t="str">
        <f>IFERROR(__xludf.DUMMYFUNCTION("GOOGLETRANSLATE(J135)"),"Sí")</f>
        <v>Sí</v>
      </c>
      <c r="M135" s="3"/>
      <c r="O135" s="3"/>
      <c r="P135" s="3" t="s">
        <v>20</v>
      </c>
      <c r="Q135" s="3" t="str">
        <f>IFERROR(__xludf.DUMMYFUNCTION("GOOGLETRANSLATE(P135)"),"Sí")</f>
        <v>Sí</v>
      </c>
      <c r="R135" s="4" t="s">
        <v>61</v>
      </c>
      <c r="S135" s="3" t="str">
        <f>IFERROR(__xludf.DUMMYFUNCTION("GOOGLETRANSLATE(R135)"),"Palmira")</f>
        <v>Palmira</v>
      </c>
      <c r="T135" s="3" t="s">
        <v>21</v>
      </c>
      <c r="U135" s="3" t="str">
        <f>IFERROR(__xludf.DUMMYFUNCTION("GOOGLETRANSLATE(T135)"),"No")</f>
        <v>No</v>
      </c>
      <c r="V135" s="3" t="s">
        <v>25</v>
      </c>
      <c r="W135" s="3" t="str">
        <f>IFERROR(__xludf.DUMMYFUNCTION("GOOGLETRANSLATE(V135)"),"Ciudadela de Alepo")</f>
        <v>Ciudadela de Alepo</v>
      </c>
      <c r="X135" s="3" t="s">
        <v>20</v>
      </c>
      <c r="Y135" s="3" t="str">
        <f>IFERROR(__xludf.DUMMYFUNCTION("GOOGLETRANSLATE(X135)"),"Sí")</f>
        <v>Sí</v>
      </c>
      <c r="Z135" s="3" t="s">
        <v>57</v>
      </c>
      <c r="AA135" s="3" t="str">
        <f>IFERROR(__xludf.DUMMYFUNCTION("GOOGLETRANSLATE(Z135)"),"Mezquita Ibrahim al -khalil")</f>
        <v>Mezquita Ibrahim al -khalil</v>
      </c>
      <c r="AB135" s="3" t="s">
        <v>20</v>
      </c>
      <c r="AC135" s="3" t="str">
        <f>IFERROR(__xludf.DUMMYFUNCTION("GOOGLETRANSLATE(AB135)"),"Sí")</f>
        <v>Sí</v>
      </c>
      <c r="AD135" s="3" t="s">
        <v>20</v>
      </c>
      <c r="AE135" s="6" t="str">
        <f>IFERROR(__xludf.DUMMYFUNCTION("GOOGLETRANSLATE(AD135)"),"Sí")</f>
        <v>Sí</v>
      </c>
      <c r="AH135" s="6" t="str">
        <f>IFERROR(__xludf.DUMMYFUNCTION("GOOGLETRANSLATE(AJ135)"),"El Ayuntamiento de Alepo debe restaurar todos los monumentos históricos para que aparezcan antes de la guerra")</f>
        <v>El Ayuntamiento de Alepo debe restaurar todos los monumentos históricos para que aparezcan antes de la guerra</v>
      </c>
      <c r="AJ135" s="3" t="s">
        <v>40</v>
      </c>
    </row>
    <row r="136">
      <c r="A136" s="2">
        <v>45148.483217835645</v>
      </c>
      <c r="B136" s="3" t="s">
        <v>18</v>
      </c>
      <c r="C136" s="3" t="str">
        <f>IFERROR(__xludf.DUMMYFUNCTION("GOOGLETRANSLATE(B136)"),"18 - 33 años")</f>
        <v>18 - 33 años</v>
      </c>
      <c r="D136" s="3" t="s">
        <v>19</v>
      </c>
      <c r="E136" s="3" t="str">
        <f>IFERROR(__xludf.DUMMYFUNCTION("GOOGLETRANSLATE(D136)"),"masculino")</f>
        <v>masculino</v>
      </c>
      <c r="F136" s="3" t="s">
        <v>20</v>
      </c>
      <c r="G136" s="3" t="str">
        <f>IFERROR(__xludf.DUMMYFUNCTION("GOOGLETRANSLATE(F136)"),"Sí")</f>
        <v>Sí</v>
      </c>
      <c r="H136" s="3" t="s">
        <v>20</v>
      </c>
      <c r="I136" s="3" t="str">
        <f>IFERROR(__xludf.DUMMYFUNCTION("GOOGLETRANSLATE(H136)"),"Sí")</f>
        <v>Sí</v>
      </c>
      <c r="J136" s="3" t="s">
        <v>20</v>
      </c>
      <c r="K136" s="4" t="str">
        <f>IFERROR(__xludf.DUMMYFUNCTION("GOOGLETRANSLATE(J136)"),"Sí")</f>
        <v>Sí</v>
      </c>
      <c r="M136" s="3"/>
      <c r="O136" s="3"/>
      <c r="P136" s="3" t="s">
        <v>20</v>
      </c>
      <c r="Q136" s="3" t="str">
        <f>IFERROR(__xludf.DUMMYFUNCTION("GOOGLETRANSLATE(P136)"),"Sí")</f>
        <v>Sí</v>
      </c>
      <c r="R136" s="3" t="s">
        <v>24</v>
      </c>
      <c r="S136" s="3" t="str">
        <f>IFERROR(__xludf.DUMMYFUNCTION("GOOGLETRANSLATE(R136)"),"La ciudad vieja de Alepo")</f>
        <v>La ciudad vieja de Alepo</v>
      </c>
      <c r="T136" s="3" t="s">
        <v>20</v>
      </c>
      <c r="U136" s="3" t="str">
        <f>IFERROR(__xludf.DUMMYFUNCTION("GOOGLETRANSLATE(T136)"),"Sí")</f>
        <v>Sí</v>
      </c>
      <c r="V136" s="3" t="s">
        <v>25</v>
      </c>
      <c r="W136" s="3" t="str">
        <f>IFERROR(__xludf.DUMMYFUNCTION("GOOGLETRANSLATE(V136)"),"Ciudadela de Alepo")</f>
        <v>Ciudadela de Alepo</v>
      </c>
      <c r="X136" s="3" t="s">
        <v>20</v>
      </c>
      <c r="Y136" s="3" t="str">
        <f>IFERROR(__xludf.DUMMYFUNCTION("GOOGLETRANSLATE(X136)"),"Sí")</f>
        <v>Sí</v>
      </c>
      <c r="Z136" s="3" t="s">
        <v>42</v>
      </c>
      <c r="AA136" s="4" t="s">
        <v>43</v>
      </c>
      <c r="AB136" s="3" t="s">
        <v>20</v>
      </c>
      <c r="AC136" s="3" t="str">
        <f>IFERROR(__xludf.DUMMYFUNCTION("GOOGLETRANSLATE(AB136)"),"Sí")</f>
        <v>Sí</v>
      </c>
      <c r="AD136" s="3" t="s">
        <v>20</v>
      </c>
      <c r="AE136" s="6" t="str">
        <f>IFERROR(__xludf.DUMMYFUNCTION("GOOGLETRANSLATE(AD136)"),"Sí")</f>
        <v>Sí</v>
      </c>
      <c r="AH136" s="6" t="str">
        <f>IFERROR(__xludf.DUMMYFUNCTION("GOOGLETRANSLATE(AJ136)"),"El Ayuntamiento de Alepo debe restaurar todos los monumentos históricos para que aparezcan antes de la guerra")</f>
        <v>El Ayuntamiento de Alepo debe restaurar todos los monumentos históricos para que aparezcan antes de la guerra</v>
      </c>
      <c r="AJ136" s="3" t="s">
        <v>40</v>
      </c>
    </row>
    <row r="137">
      <c r="A137" s="2">
        <v>45148.483770590276</v>
      </c>
      <c r="B137" s="3" t="s">
        <v>18</v>
      </c>
      <c r="C137" s="3" t="str">
        <f>IFERROR(__xludf.DUMMYFUNCTION("GOOGLETRANSLATE(B137)"),"18 - 33 años")</f>
        <v>18 - 33 años</v>
      </c>
      <c r="D137" s="3" t="s">
        <v>19</v>
      </c>
      <c r="E137" s="3" t="str">
        <f>IFERROR(__xludf.DUMMYFUNCTION("GOOGLETRANSLATE(D137)"),"masculino")</f>
        <v>masculino</v>
      </c>
      <c r="F137" s="3" t="s">
        <v>20</v>
      </c>
      <c r="G137" s="3" t="str">
        <f>IFERROR(__xludf.DUMMYFUNCTION("GOOGLETRANSLATE(F137)"),"Sí")</f>
        <v>Sí</v>
      </c>
      <c r="H137" s="3" t="s">
        <v>20</v>
      </c>
      <c r="I137" s="3" t="str">
        <f>IFERROR(__xludf.DUMMYFUNCTION("GOOGLETRANSLATE(H137)"),"Sí")</f>
        <v>Sí</v>
      </c>
      <c r="J137" s="3" t="s">
        <v>20</v>
      </c>
      <c r="K137" s="4" t="str">
        <f>IFERROR(__xludf.DUMMYFUNCTION("GOOGLETRANSLATE(J137)"),"Sí")</f>
        <v>Sí</v>
      </c>
      <c r="M137" s="3"/>
      <c r="O137" s="3"/>
      <c r="P137" s="3" t="s">
        <v>20</v>
      </c>
      <c r="Q137" s="3" t="str">
        <f>IFERROR(__xludf.DUMMYFUNCTION("GOOGLETRANSLATE(P137)"),"Sí")</f>
        <v>Sí</v>
      </c>
      <c r="R137" s="3" t="s">
        <v>39</v>
      </c>
      <c r="S137" s="3" t="str">
        <f>IFERROR(__xludf.DUMMYFUNCTION("GOOGLETRANSLATE(R137)"),"Las ciudades olvidadas en el norte de Siria")</f>
        <v>Las ciudades olvidadas en el norte de Siria</v>
      </c>
      <c r="T137" s="3" t="s">
        <v>21</v>
      </c>
      <c r="U137" s="3" t="str">
        <f>IFERROR(__xludf.DUMMYFUNCTION("GOOGLETRANSLATE(T137)"),"No")</f>
        <v>No</v>
      </c>
      <c r="V137" s="3" t="s">
        <v>25</v>
      </c>
      <c r="W137" s="3" t="str">
        <f>IFERROR(__xludf.DUMMYFUNCTION("GOOGLETRANSLATE(V137)"),"Ciudadela de Alepo")</f>
        <v>Ciudadela de Alepo</v>
      </c>
      <c r="X137" s="3" t="s">
        <v>20</v>
      </c>
      <c r="Y137" s="3" t="str">
        <f>IFERROR(__xludf.DUMMYFUNCTION("GOOGLETRANSLATE(X137)"),"Sí")</f>
        <v>Sí</v>
      </c>
      <c r="Z137" s="3" t="s">
        <v>26</v>
      </c>
      <c r="AA137" s="5" t="s">
        <v>27</v>
      </c>
      <c r="AB137" s="3" t="s">
        <v>20</v>
      </c>
      <c r="AC137" s="3" t="str">
        <f>IFERROR(__xludf.DUMMYFUNCTION("GOOGLETRANSLATE(AB137)"),"Sí")</f>
        <v>Sí</v>
      </c>
      <c r="AD137" s="3" t="s">
        <v>20</v>
      </c>
      <c r="AE137" s="6" t="str">
        <f>IFERROR(__xludf.DUMMYFUNCTION("GOOGLETRANSLATE(AD137)"),"Sí")</f>
        <v>Sí</v>
      </c>
      <c r="AH137" s="6" t="str">
        <f>IFERROR(__xludf.DUMMYFUNCTION("GOOGLETRANSLATE(AJ137)"),"El Ayuntamiento de Alepo debe restaurar todos los monumentos históricos para que aparezcan antes de la guerra")</f>
        <v>El Ayuntamiento de Alepo debe restaurar todos los monumentos históricos para que aparezcan antes de la guerra</v>
      </c>
      <c r="AJ137" s="3" t="s">
        <v>40</v>
      </c>
    </row>
    <row r="138">
      <c r="A138" s="2">
        <v>45148.48877167824</v>
      </c>
      <c r="B138" s="3" t="s">
        <v>38</v>
      </c>
      <c r="C138" s="3" t="str">
        <f>IFERROR(__xludf.DUMMYFUNCTION("GOOGLETRANSLATE(B138)"),"50 - 65 años")</f>
        <v>50 - 65 años</v>
      </c>
      <c r="D138" s="3" t="s">
        <v>19</v>
      </c>
      <c r="E138" s="3" t="str">
        <f>IFERROR(__xludf.DUMMYFUNCTION("GOOGLETRANSLATE(D138)"),"masculino")</f>
        <v>masculino</v>
      </c>
      <c r="F138" s="3" t="s">
        <v>20</v>
      </c>
      <c r="G138" s="3" t="str">
        <f>IFERROR(__xludf.DUMMYFUNCTION("GOOGLETRANSLATE(F138)"),"Sí")</f>
        <v>Sí</v>
      </c>
      <c r="H138" s="3" t="s">
        <v>20</v>
      </c>
      <c r="I138" s="3" t="str">
        <f>IFERROR(__xludf.DUMMYFUNCTION("GOOGLETRANSLATE(H138)"),"Sí")</f>
        <v>Sí</v>
      </c>
      <c r="J138" s="3" t="s">
        <v>20</v>
      </c>
      <c r="K138" s="4" t="str">
        <f>IFERROR(__xludf.DUMMYFUNCTION("GOOGLETRANSLATE(J138)"),"Sí")</f>
        <v>Sí</v>
      </c>
      <c r="M138" s="3"/>
      <c r="O138" s="3"/>
      <c r="P138" s="3" t="s">
        <v>20</v>
      </c>
      <c r="Q138" s="3" t="str">
        <f>IFERROR(__xludf.DUMMYFUNCTION("GOOGLETRANSLATE(P138)"),"Sí")</f>
        <v>Sí</v>
      </c>
      <c r="R138" s="3" t="s">
        <v>24</v>
      </c>
      <c r="S138" s="3" t="str">
        <f>IFERROR(__xludf.DUMMYFUNCTION("GOOGLETRANSLATE(R138)"),"La ciudad vieja de Alepo")</f>
        <v>La ciudad vieja de Alepo</v>
      </c>
      <c r="T138" s="3" t="s">
        <v>20</v>
      </c>
      <c r="U138" s="3" t="str">
        <f>IFERROR(__xludf.DUMMYFUNCTION("GOOGLETRANSLATE(T138)"),"Sí")</f>
        <v>Sí</v>
      </c>
      <c r="V138" s="3" t="s">
        <v>25</v>
      </c>
      <c r="W138" s="3" t="str">
        <f>IFERROR(__xludf.DUMMYFUNCTION("GOOGLETRANSLATE(V138)"),"Ciudadela de Alepo")</f>
        <v>Ciudadela de Alepo</v>
      </c>
      <c r="X138" s="3" t="s">
        <v>20</v>
      </c>
      <c r="Y138" s="3" t="str">
        <f>IFERROR(__xludf.DUMMYFUNCTION("GOOGLETRANSLATE(X138)"),"Sí")</f>
        <v>Sí</v>
      </c>
      <c r="Z138" s="3" t="s">
        <v>26</v>
      </c>
      <c r="AA138" s="5" t="s">
        <v>27</v>
      </c>
      <c r="AB138" s="3" t="s">
        <v>20</v>
      </c>
      <c r="AC138" s="3" t="str">
        <f>IFERROR(__xludf.DUMMYFUNCTION("GOOGLETRANSLATE(AB138)"),"Sí")</f>
        <v>Sí</v>
      </c>
      <c r="AD138" s="3" t="s">
        <v>20</v>
      </c>
      <c r="AE138" s="6" t="str">
        <f>IFERROR(__xludf.DUMMYFUNCTION("GOOGLETRANSLATE(AD138)"),"Sí")</f>
        <v>Sí</v>
      </c>
      <c r="AH138" s="6" t="str">
        <f>IFERROR(__xludf.DUMMYFUNCTION("GOOGLETRANSLATE(AJ138)"),"El Ayuntamiento de Alepo debe restaurar todos los monumentos históricos para que aparezcan antes de la guerra")</f>
        <v>El Ayuntamiento de Alepo debe restaurar todos los monumentos históricos para que aparezcan antes de la guerra</v>
      </c>
      <c r="AJ138" s="3" t="s">
        <v>40</v>
      </c>
    </row>
    <row r="139">
      <c r="A139" s="2">
        <v>45148.49301302084</v>
      </c>
      <c r="B139" s="3" t="s">
        <v>36</v>
      </c>
      <c r="C139" s="5" t="s">
        <v>37</v>
      </c>
      <c r="D139" s="3" t="s">
        <v>19</v>
      </c>
      <c r="E139" s="3" t="str">
        <f>IFERROR(__xludf.DUMMYFUNCTION("GOOGLETRANSLATE(D139)"),"masculino")</f>
        <v>masculino</v>
      </c>
      <c r="F139" s="3" t="s">
        <v>20</v>
      </c>
      <c r="G139" s="3" t="str">
        <f>IFERROR(__xludf.DUMMYFUNCTION("GOOGLETRANSLATE(F139)"),"Sí")</f>
        <v>Sí</v>
      </c>
      <c r="H139" s="3" t="s">
        <v>20</v>
      </c>
      <c r="I139" s="3" t="str">
        <f>IFERROR(__xludf.DUMMYFUNCTION("GOOGLETRANSLATE(H139)"),"Sí")</f>
        <v>Sí</v>
      </c>
      <c r="J139" s="3" t="s">
        <v>20</v>
      </c>
      <c r="K139" s="4" t="str">
        <f>IFERROR(__xludf.DUMMYFUNCTION("GOOGLETRANSLATE(J139)"),"Sí")</f>
        <v>Sí</v>
      </c>
      <c r="M139" s="3"/>
      <c r="O139" s="3"/>
      <c r="P139" s="3" t="s">
        <v>20</v>
      </c>
      <c r="Q139" s="3" t="str">
        <f>IFERROR(__xludf.DUMMYFUNCTION("GOOGLETRANSLATE(P139)"),"Sí")</f>
        <v>Sí</v>
      </c>
      <c r="R139" s="4" t="s">
        <v>61</v>
      </c>
      <c r="S139" s="3" t="str">
        <f>IFERROR(__xludf.DUMMYFUNCTION("GOOGLETRANSLATE(R139)"),"Palmira")</f>
        <v>Palmira</v>
      </c>
      <c r="T139" s="3" t="s">
        <v>20</v>
      </c>
      <c r="U139" s="3" t="str">
        <f>IFERROR(__xludf.DUMMYFUNCTION("GOOGLETRANSLATE(T139)"),"Sí")</f>
        <v>Sí</v>
      </c>
      <c r="V139" s="3" t="s">
        <v>33</v>
      </c>
      <c r="W139" s="3" t="str">
        <f>IFERROR(__xludf.DUMMYFUNCTION("GOOGLETRANSLATE(V139)"),"La gran mezquita omeya")</f>
        <v>La gran mezquita omeya</v>
      </c>
      <c r="X139" s="3" t="s">
        <v>20</v>
      </c>
      <c r="Y139" s="3" t="str">
        <f>IFERROR(__xludf.DUMMYFUNCTION("GOOGLETRANSLATE(X139)"),"Sí")</f>
        <v>Sí</v>
      </c>
      <c r="Z139" s="3" t="s">
        <v>50</v>
      </c>
      <c r="AA139" s="3" t="str">
        <f>IFERROR(__xludf.DUMMYFUNCTION("GOOGLETRANSLATE(Z139)"),"La puerta principal y el puente")</f>
        <v>La puerta principal y el puente</v>
      </c>
      <c r="AB139" s="3" t="s">
        <v>20</v>
      </c>
      <c r="AC139" s="3" t="str">
        <f>IFERROR(__xludf.DUMMYFUNCTION("GOOGLETRANSLATE(AB139)"),"Sí")</f>
        <v>Sí</v>
      </c>
      <c r="AD139" s="3" t="s">
        <v>20</v>
      </c>
      <c r="AE139" s="6" t="str">
        <f>IFERROR(__xludf.DUMMYFUNCTION("GOOGLETRANSLATE(AD139)"),"Sí")</f>
        <v>Sí</v>
      </c>
      <c r="AH139" s="6" t="str">
        <f>IFERROR(__xludf.DUMMYFUNCTION("GOOGLETRANSLATE(AJ139)"),"El Ayuntamiento de Alepo debe restaurar todos los monumentos históricos para que se vean similar a lo que era antes de la guerra con algunas actualizaciones")</f>
        <v>El Ayuntamiento de Alepo debe restaurar todos los monumentos históricos para que se vean similar a lo que era antes de la guerra con algunas actualizaciones</v>
      </c>
      <c r="AJ139" s="3" t="s">
        <v>45</v>
      </c>
    </row>
    <row r="140">
      <c r="A140" s="2">
        <v>45148.50426876158</v>
      </c>
      <c r="B140" s="3" t="s">
        <v>36</v>
      </c>
      <c r="C140" s="5" t="s">
        <v>37</v>
      </c>
      <c r="D140" s="3" t="s">
        <v>19</v>
      </c>
      <c r="E140" s="3" t="str">
        <f>IFERROR(__xludf.DUMMYFUNCTION("GOOGLETRANSLATE(D140)"),"masculino")</f>
        <v>masculino</v>
      </c>
      <c r="F140" s="3" t="s">
        <v>20</v>
      </c>
      <c r="G140" s="3" t="str">
        <f>IFERROR(__xludf.DUMMYFUNCTION("GOOGLETRANSLATE(F140)"),"Sí")</f>
        <v>Sí</v>
      </c>
      <c r="H140" s="3" t="s">
        <v>20</v>
      </c>
      <c r="I140" s="3" t="str">
        <f>IFERROR(__xludf.DUMMYFUNCTION("GOOGLETRANSLATE(H140)"),"Sí")</f>
        <v>Sí</v>
      </c>
      <c r="J140" s="3" t="s">
        <v>20</v>
      </c>
      <c r="K140" s="4" t="str">
        <f>IFERROR(__xludf.DUMMYFUNCTION("GOOGLETRANSLATE(J140)"),"Sí")</f>
        <v>Sí</v>
      </c>
      <c r="M140" s="3"/>
      <c r="O140" s="3"/>
      <c r="P140" s="3" t="s">
        <v>20</v>
      </c>
      <c r="Q140" s="3" t="str">
        <f>IFERROR(__xludf.DUMMYFUNCTION("GOOGLETRANSLATE(P140)"),"Sí")</f>
        <v>Sí</v>
      </c>
      <c r="R140" s="3" t="s">
        <v>24</v>
      </c>
      <c r="S140" s="3" t="str">
        <f>IFERROR(__xludf.DUMMYFUNCTION("GOOGLETRANSLATE(R140)"),"La ciudad vieja de Alepo")</f>
        <v>La ciudad vieja de Alepo</v>
      </c>
      <c r="T140" s="3" t="s">
        <v>20</v>
      </c>
      <c r="U140" s="3" t="str">
        <f>IFERROR(__xludf.DUMMYFUNCTION("GOOGLETRANSLATE(T140)"),"Sí")</f>
        <v>Sí</v>
      </c>
      <c r="V140" s="3" t="s">
        <v>25</v>
      </c>
      <c r="W140" s="3" t="str">
        <f>IFERROR(__xludf.DUMMYFUNCTION("GOOGLETRANSLATE(V140)"),"Ciudadela de Alepo")</f>
        <v>Ciudadela de Alepo</v>
      </c>
      <c r="X140" s="3" t="s">
        <v>20</v>
      </c>
      <c r="Y140" s="3" t="str">
        <f>IFERROR(__xludf.DUMMYFUNCTION("GOOGLETRANSLATE(X140)"),"Sí")</f>
        <v>Sí</v>
      </c>
      <c r="Z140" s="3" t="s">
        <v>42</v>
      </c>
      <c r="AA140" s="4" t="s">
        <v>43</v>
      </c>
      <c r="AB140" s="3" t="s">
        <v>20</v>
      </c>
      <c r="AC140" s="3" t="str">
        <f>IFERROR(__xludf.DUMMYFUNCTION("GOOGLETRANSLATE(AB140)"),"Sí")</f>
        <v>Sí</v>
      </c>
      <c r="AD140" s="3" t="s">
        <v>20</v>
      </c>
      <c r="AE140" s="6" t="str">
        <f>IFERROR(__xludf.DUMMYFUNCTION("GOOGLETRANSLATE(AD140)"),"Sí")</f>
        <v>Sí</v>
      </c>
      <c r="AH140" s="6" t="str">
        <f>IFERROR(__xludf.DUMMYFUNCTION("GOOGLETRANSLATE(AJ140)"),"El Ayuntamiento de Alepo debe restaurar todos los monumentos históricos para que se vean similar a lo que era antes de la guerra con algunas actualizaciones")</f>
        <v>El Ayuntamiento de Alepo debe restaurar todos los monumentos históricos para que se vean similar a lo que era antes de la guerra con algunas actualizaciones</v>
      </c>
      <c r="AJ140" s="3" t="s">
        <v>45</v>
      </c>
    </row>
    <row r="141">
      <c r="A141" s="2">
        <v>45148.53176197917</v>
      </c>
      <c r="B141" s="3" t="s">
        <v>36</v>
      </c>
      <c r="C141" s="5" t="s">
        <v>37</v>
      </c>
      <c r="D141" s="3" t="s">
        <v>19</v>
      </c>
      <c r="E141" s="3" t="str">
        <f>IFERROR(__xludf.DUMMYFUNCTION("GOOGLETRANSLATE(D141)"),"masculino")</f>
        <v>masculino</v>
      </c>
      <c r="F141" s="3" t="s">
        <v>20</v>
      </c>
      <c r="G141" s="3" t="str">
        <f>IFERROR(__xludf.DUMMYFUNCTION("GOOGLETRANSLATE(F141)"),"Sí")</f>
        <v>Sí</v>
      </c>
      <c r="H141" s="3" t="s">
        <v>20</v>
      </c>
      <c r="I141" s="3" t="str">
        <f>IFERROR(__xludf.DUMMYFUNCTION("GOOGLETRANSLATE(H141)"),"Sí")</f>
        <v>Sí</v>
      </c>
      <c r="J141" s="3" t="s">
        <v>20</v>
      </c>
      <c r="K141" s="4" t="str">
        <f>IFERROR(__xludf.DUMMYFUNCTION("GOOGLETRANSLATE(J141)"),"Sí")</f>
        <v>Sí</v>
      </c>
      <c r="M141" s="3"/>
      <c r="O141" s="3"/>
      <c r="P141" s="3" t="s">
        <v>20</v>
      </c>
      <c r="Q141" s="3" t="str">
        <f>IFERROR(__xludf.DUMMYFUNCTION("GOOGLETRANSLATE(P141)"),"Sí")</f>
        <v>Sí</v>
      </c>
      <c r="R141" s="4" t="s">
        <v>61</v>
      </c>
      <c r="S141" s="3" t="str">
        <f>IFERROR(__xludf.DUMMYFUNCTION("GOOGLETRANSLATE(R141)"),"Palmira")</f>
        <v>Palmira</v>
      </c>
      <c r="T141" s="3" t="s">
        <v>20</v>
      </c>
      <c r="U141" s="3" t="str">
        <f>IFERROR(__xludf.DUMMYFUNCTION("GOOGLETRANSLATE(T141)"),"Sí")</f>
        <v>Sí</v>
      </c>
      <c r="V141" s="3" t="s">
        <v>33</v>
      </c>
      <c r="W141" s="3" t="str">
        <f>IFERROR(__xludf.DUMMYFUNCTION("GOOGLETRANSLATE(V141)"),"La gran mezquita omeya")</f>
        <v>La gran mezquita omeya</v>
      </c>
      <c r="X141" s="3" t="s">
        <v>20</v>
      </c>
      <c r="Y141" s="3" t="str">
        <f>IFERROR(__xludf.DUMMYFUNCTION("GOOGLETRANSLATE(X141)"),"Sí")</f>
        <v>Sí</v>
      </c>
      <c r="Z141" s="3" t="s">
        <v>56</v>
      </c>
      <c r="AA141" s="3" t="str">
        <f>IFERROR(__xludf.DUMMYFUNCTION("GOOGLETRANSLATE(Z141)"),"muros de Castillo")</f>
        <v>muros de Castillo</v>
      </c>
      <c r="AB141" s="3" t="s">
        <v>20</v>
      </c>
      <c r="AC141" s="3" t="str">
        <f>IFERROR(__xludf.DUMMYFUNCTION("GOOGLETRANSLATE(AB141)"),"Sí")</f>
        <v>Sí</v>
      </c>
      <c r="AD141" s="3" t="s">
        <v>20</v>
      </c>
      <c r="AE141" s="6" t="str">
        <f>IFERROR(__xludf.DUMMYFUNCTION("GOOGLETRANSLATE(AD141)"),"Sí")</f>
        <v>Sí</v>
      </c>
      <c r="AH141" s="6" t="str">
        <f>IFERROR(__xludf.DUMMYFUNCTION("GOOGLETRANSLATE(AJ141)"),"El Ayuntamiento de Alepo debe restaurar todos los monumentos históricos para que aparezcan antes de la guerra")</f>
        <v>El Ayuntamiento de Alepo debe restaurar todos los monumentos históricos para que aparezcan antes de la guerra</v>
      </c>
      <c r="AJ141" s="3" t="s">
        <v>40</v>
      </c>
    </row>
    <row r="142">
      <c r="A142" s="2">
        <v>45148.575864224535</v>
      </c>
      <c r="B142" s="3" t="s">
        <v>36</v>
      </c>
      <c r="C142" s="5" t="s">
        <v>37</v>
      </c>
      <c r="D142" s="3" t="s">
        <v>19</v>
      </c>
      <c r="E142" s="3" t="str">
        <f>IFERROR(__xludf.DUMMYFUNCTION("GOOGLETRANSLATE(D142)"),"masculino")</f>
        <v>masculino</v>
      </c>
      <c r="F142" s="3" t="s">
        <v>20</v>
      </c>
      <c r="G142" s="3" t="str">
        <f>IFERROR(__xludf.DUMMYFUNCTION("GOOGLETRANSLATE(F142)"),"Sí")</f>
        <v>Sí</v>
      </c>
      <c r="H142" s="3" t="s">
        <v>20</v>
      </c>
      <c r="I142" s="3" t="str">
        <f>IFERROR(__xludf.DUMMYFUNCTION("GOOGLETRANSLATE(H142)"),"Sí")</f>
        <v>Sí</v>
      </c>
      <c r="J142" s="3" t="s">
        <v>20</v>
      </c>
      <c r="K142" s="4" t="str">
        <f>IFERROR(__xludf.DUMMYFUNCTION("GOOGLETRANSLATE(J142)"),"Sí")</f>
        <v>Sí</v>
      </c>
      <c r="M142" s="3"/>
      <c r="O142" s="3"/>
      <c r="P142" s="3" t="s">
        <v>20</v>
      </c>
      <c r="Q142" s="3" t="str">
        <f>IFERROR(__xludf.DUMMYFUNCTION("GOOGLETRANSLATE(P142)"),"Sí")</f>
        <v>Sí</v>
      </c>
      <c r="R142" s="4" t="s">
        <v>61</v>
      </c>
      <c r="S142" s="3" t="str">
        <f>IFERROR(__xludf.DUMMYFUNCTION("GOOGLETRANSLATE(R142)"),"Palmira")</f>
        <v>Palmira</v>
      </c>
      <c r="T142" s="3" t="s">
        <v>21</v>
      </c>
      <c r="U142" s="3" t="str">
        <f>IFERROR(__xludf.DUMMYFUNCTION("GOOGLETRANSLATE(T142)"),"No")</f>
        <v>No</v>
      </c>
      <c r="V142" s="3" t="s">
        <v>25</v>
      </c>
      <c r="W142" s="3" t="str">
        <f>IFERROR(__xludf.DUMMYFUNCTION("GOOGLETRANSLATE(V142)"),"Ciudadela de Alepo")</f>
        <v>Ciudadela de Alepo</v>
      </c>
      <c r="X142" s="3" t="s">
        <v>20</v>
      </c>
      <c r="Y142" s="3" t="str">
        <f>IFERROR(__xludf.DUMMYFUNCTION("GOOGLETRANSLATE(X142)"),"Sí")</f>
        <v>Sí</v>
      </c>
      <c r="Z142" s="3" t="s">
        <v>42</v>
      </c>
      <c r="AA142" s="4" t="s">
        <v>43</v>
      </c>
      <c r="AB142" s="3" t="s">
        <v>20</v>
      </c>
      <c r="AC142" s="3" t="str">
        <f>IFERROR(__xludf.DUMMYFUNCTION("GOOGLETRANSLATE(AB142)"),"Sí")</f>
        <v>Sí</v>
      </c>
      <c r="AD142" s="3" t="s">
        <v>20</v>
      </c>
      <c r="AE142" s="6" t="str">
        <f>IFERROR(__xludf.DUMMYFUNCTION("GOOGLETRANSLATE(AD142)"),"Sí")</f>
        <v>Sí</v>
      </c>
      <c r="AH142" s="6" t="str">
        <f>IFERROR(__xludf.DUMMYFUNCTION("GOOGLETRANSLATE(AJ142)"),"El Ayuntamiento de Alepo debe restaurar todos los monumentos históricos con muchas actualizaciones que aparecen Alepo es una ciudad moderna")</f>
        <v>El Ayuntamiento de Alepo debe restaurar todos los monumentos históricos con muchas actualizaciones que aparecen Alepo es una ciudad moderna</v>
      </c>
      <c r="AJ142" s="3" t="s">
        <v>28</v>
      </c>
    </row>
    <row r="143">
      <c r="A143" s="2">
        <v>45148.584365069444</v>
      </c>
      <c r="B143" s="3" t="s">
        <v>36</v>
      </c>
      <c r="C143" s="5" t="s">
        <v>37</v>
      </c>
      <c r="D143" s="3" t="s">
        <v>19</v>
      </c>
      <c r="E143" s="3" t="str">
        <f>IFERROR(__xludf.DUMMYFUNCTION("GOOGLETRANSLATE(D143)"),"masculino")</f>
        <v>masculino</v>
      </c>
      <c r="F143" s="3" t="s">
        <v>20</v>
      </c>
      <c r="G143" s="3" t="str">
        <f>IFERROR(__xludf.DUMMYFUNCTION("GOOGLETRANSLATE(F143)"),"Sí")</f>
        <v>Sí</v>
      </c>
      <c r="H143" s="3" t="s">
        <v>20</v>
      </c>
      <c r="I143" s="3" t="str">
        <f>IFERROR(__xludf.DUMMYFUNCTION("GOOGLETRANSLATE(H143)"),"Sí")</f>
        <v>Sí</v>
      </c>
      <c r="J143" s="3" t="s">
        <v>20</v>
      </c>
      <c r="K143" s="4" t="str">
        <f>IFERROR(__xludf.DUMMYFUNCTION("GOOGLETRANSLATE(J143)"),"Sí")</f>
        <v>Sí</v>
      </c>
      <c r="M143" s="3"/>
      <c r="O143" s="3"/>
      <c r="P143" s="3" t="s">
        <v>20</v>
      </c>
      <c r="Q143" s="3" t="str">
        <f>IFERROR(__xludf.DUMMYFUNCTION("GOOGLETRANSLATE(P143)"),"Sí")</f>
        <v>Sí</v>
      </c>
      <c r="R143" s="4" t="s">
        <v>61</v>
      </c>
      <c r="S143" s="3" t="str">
        <f>IFERROR(__xludf.DUMMYFUNCTION("GOOGLETRANSLATE(R143)"),"Palmira")</f>
        <v>Palmira</v>
      </c>
      <c r="T143" s="3" t="s">
        <v>20</v>
      </c>
      <c r="U143" s="3" t="str">
        <f>IFERROR(__xludf.DUMMYFUNCTION("GOOGLETRANSLATE(T143)"),"Sí")</f>
        <v>Sí</v>
      </c>
      <c r="V143" s="3" t="s">
        <v>33</v>
      </c>
      <c r="W143" s="3" t="str">
        <f>IFERROR(__xludf.DUMMYFUNCTION("GOOGLETRANSLATE(V143)"),"La gran mezquita omeya")</f>
        <v>La gran mezquita omeya</v>
      </c>
      <c r="X143" s="3" t="s">
        <v>20</v>
      </c>
      <c r="Y143" s="3" t="str">
        <f>IFERROR(__xludf.DUMMYFUNCTION("GOOGLETRANSLATE(X143)"),"Sí")</f>
        <v>Sí</v>
      </c>
      <c r="Z143" s="3" t="s">
        <v>56</v>
      </c>
      <c r="AA143" s="3" t="str">
        <f>IFERROR(__xludf.DUMMYFUNCTION("GOOGLETRANSLATE(Z143)"),"muros de Castillo")</f>
        <v>muros de Castillo</v>
      </c>
      <c r="AB143" s="3" t="s">
        <v>20</v>
      </c>
      <c r="AC143" s="3" t="str">
        <f>IFERROR(__xludf.DUMMYFUNCTION("GOOGLETRANSLATE(AB143)"),"Sí")</f>
        <v>Sí</v>
      </c>
      <c r="AD143" s="3" t="s">
        <v>20</v>
      </c>
      <c r="AE143" s="6" t="str">
        <f>IFERROR(__xludf.DUMMYFUNCTION("GOOGLETRANSLATE(AD143)"),"Sí")</f>
        <v>Sí</v>
      </c>
      <c r="AH143" s="6" t="str">
        <f>IFERROR(__xludf.DUMMYFUNCTION("GOOGLETRANSLATE(AJ143)"),"El Ayuntamiento de Alepo debe restaurar todos los monumentos históricos para que aparezcan antes de la guerra")</f>
        <v>El Ayuntamiento de Alepo debe restaurar todos los monumentos históricos para que aparezcan antes de la guerra</v>
      </c>
      <c r="AJ143" s="3" t="s">
        <v>40</v>
      </c>
    </row>
    <row r="144">
      <c r="A144" s="2">
        <v>45148.63270564815</v>
      </c>
      <c r="B144" s="3" t="s">
        <v>18</v>
      </c>
      <c r="C144" s="3" t="str">
        <f>IFERROR(__xludf.DUMMYFUNCTION("GOOGLETRANSLATE(B144)"),"18 - 33 años")</f>
        <v>18 - 33 años</v>
      </c>
      <c r="D144" s="3" t="s">
        <v>19</v>
      </c>
      <c r="E144" s="3" t="str">
        <f>IFERROR(__xludf.DUMMYFUNCTION("GOOGLETRANSLATE(D144)"),"masculino")</f>
        <v>masculino</v>
      </c>
      <c r="F144" s="3" t="s">
        <v>20</v>
      </c>
      <c r="G144" s="3" t="str">
        <f>IFERROR(__xludf.DUMMYFUNCTION("GOOGLETRANSLATE(F144)"),"Sí")</f>
        <v>Sí</v>
      </c>
      <c r="H144" s="3" t="s">
        <v>20</v>
      </c>
      <c r="I144" s="3" t="str">
        <f>IFERROR(__xludf.DUMMYFUNCTION("GOOGLETRANSLATE(H144)"),"Sí")</f>
        <v>Sí</v>
      </c>
      <c r="J144" s="3" t="s">
        <v>20</v>
      </c>
      <c r="K144" s="4" t="str">
        <f>IFERROR(__xludf.DUMMYFUNCTION("GOOGLETRANSLATE(J144)"),"Sí")</f>
        <v>Sí</v>
      </c>
      <c r="M144" s="3"/>
      <c r="O144" s="3"/>
      <c r="P144" s="3" t="s">
        <v>20</v>
      </c>
      <c r="Q144" s="3" t="str">
        <f>IFERROR(__xludf.DUMMYFUNCTION("GOOGLETRANSLATE(P144)"),"Sí")</f>
        <v>Sí</v>
      </c>
      <c r="R144" s="3" t="s">
        <v>39</v>
      </c>
      <c r="S144" s="3" t="str">
        <f>IFERROR(__xludf.DUMMYFUNCTION("GOOGLETRANSLATE(R144)"),"Las ciudades olvidadas en el norte de Siria")</f>
        <v>Las ciudades olvidadas en el norte de Siria</v>
      </c>
      <c r="T144" s="3" t="s">
        <v>21</v>
      </c>
      <c r="U144" s="3" t="str">
        <f>IFERROR(__xludf.DUMMYFUNCTION("GOOGLETRANSLATE(T144)"),"No")</f>
        <v>No</v>
      </c>
      <c r="V144" s="3" t="s">
        <v>25</v>
      </c>
      <c r="W144" s="3" t="str">
        <f>IFERROR(__xludf.DUMMYFUNCTION("GOOGLETRANSLATE(V144)"),"Ciudadela de Alepo")</f>
        <v>Ciudadela de Alepo</v>
      </c>
      <c r="X144" s="3" t="s">
        <v>21</v>
      </c>
      <c r="Y144" s="3" t="str">
        <f>IFERROR(__xludf.DUMMYFUNCTION("GOOGLETRANSLATE(X144)"),"No")</f>
        <v>No</v>
      </c>
      <c r="Z144" s="3" t="s">
        <v>50</v>
      </c>
      <c r="AA144" s="3" t="str">
        <f>IFERROR(__xludf.DUMMYFUNCTION("GOOGLETRANSLATE(Z144)"),"La puerta principal y el puente")</f>
        <v>La puerta principal y el puente</v>
      </c>
      <c r="AB144" s="3" t="s">
        <v>20</v>
      </c>
      <c r="AC144" s="3" t="str">
        <f>IFERROR(__xludf.DUMMYFUNCTION("GOOGLETRANSLATE(AB144)"),"Sí")</f>
        <v>Sí</v>
      </c>
      <c r="AD144" s="3" t="s">
        <v>21</v>
      </c>
      <c r="AE144" s="6" t="str">
        <f>IFERROR(__xludf.DUMMYFUNCTION("GOOGLETRANSLATE(AD144)"),"No")</f>
        <v>No</v>
      </c>
      <c r="AF144" s="3" t="s">
        <v>86</v>
      </c>
      <c r="AG144" s="6" t="str">
        <f>IFERROR(__xludf.DUMMYFUNCTION("GOOGLETRANSLATE(AF144)"),"Persecución política")</f>
        <v>Persecución política</v>
      </c>
      <c r="AH144" s="6" t="str">
        <f>IFERROR(__xludf.DUMMYFUNCTION("GOOGLETRANSLATE(AJ144)"),"El Ayuntamiento de Alepo debe restaurar todos los monumentos históricos para que aparezcan antes de la guerra")</f>
        <v>El Ayuntamiento de Alepo debe restaurar todos los monumentos históricos para que aparezcan antes de la guerra</v>
      </c>
      <c r="AJ144" s="3" t="s">
        <v>40</v>
      </c>
    </row>
    <row r="145">
      <c r="A145" s="2">
        <v>45148.65530534722</v>
      </c>
      <c r="B145" s="3" t="s">
        <v>36</v>
      </c>
      <c r="C145" s="5" t="s">
        <v>37</v>
      </c>
      <c r="D145" s="3" t="s">
        <v>19</v>
      </c>
      <c r="E145" s="3" t="str">
        <f>IFERROR(__xludf.DUMMYFUNCTION("GOOGLETRANSLATE(D145)"),"masculino")</f>
        <v>masculino</v>
      </c>
      <c r="F145" s="3" t="s">
        <v>20</v>
      </c>
      <c r="G145" s="3" t="str">
        <f>IFERROR(__xludf.DUMMYFUNCTION("GOOGLETRANSLATE(F145)"),"Sí")</f>
        <v>Sí</v>
      </c>
      <c r="H145" s="3" t="s">
        <v>20</v>
      </c>
      <c r="I145" s="3" t="str">
        <f>IFERROR(__xludf.DUMMYFUNCTION("GOOGLETRANSLATE(H145)"),"Sí")</f>
        <v>Sí</v>
      </c>
      <c r="J145" s="3" t="s">
        <v>20</v>
      </c>
      <c r="K145" s="4" t="str">
        <f>IFERROR(__xludf.DUMMYFUNCTION("GOOGLETRANSLATE(J145)"),"Sí")</f>
        <v>Sí</v>
      </c>
      <c r="M145" s="3"/>
      <c r="O145" s="3"/>
      <c r="P145" s="3" t="s">
        <v>20</v>
      </c>
      <c r="Q145" s="3" t="str">
        <f>IFERROR(__xludf.DUMMYFUNCTION("GOOGLETRANSLATE(P145)"),"Sí")</f>
        <v>Sí</v>
      </c>
      <c r="R145" s="3" t="s">
        <v>46</v>
      </c>
      <c r="S145" s="3" t="str">
        <f>IFERROR(__xludf.DUMMYFUNCTION("GOOGLETRANSLATE(R145)"),"La antigua ciudad de Damasco")</f>
        <v>La antigua ciudad de Damasco</v>
      </c>
      <c r="T145" s="3" t="s">
        <v>21</v>
      </c>
      <c r="U145" s="3" t="str">
        <f>IFERROR(__xludf.DUMMYFUNCTION("GOOGLETRANSLATE(T145)"),"No")</f>
        <v>No</v>
      </c>
      <c r="V145" s="3" t="s">
        <v>33</v>
      </c>
      <c r="W145" s="3" t="str">
        <f>IFERROR(__xludf.DUMMYFUNCTION("GOOGLETRANSLATE(V145)"),"La gran mezquita omeya")</f>
        <v>La gran mezquita omeya</v>
      </c>
      <c r="X145" s="3" t="s">
        <v>20</v>
      </c>
      <c r="Y145" s="3" t="str">
        <f>IFERROR(__xludf.DUMMYFUNCTION("GOOGLETRANSLATE(X145)"),"Sí")</f>
        <v>Sí</v>
      </c>
      <c r="Z145" s="3" t="s">
        <v>26</v>
      </c>
      <c r="AA145" s="5" t="s">
        <v>27</v>
      </c>
      <c r="AB145" s="3" t="s">
        <v>20</v>
      </c>
      <c r="AC145" s="3" t="str">
        <f>IFERROR(__xludf.DUMMYFUNCTION("GOOGLETRANSLATE(AB145)"),"Sí")</f>
        <v>Sí</v>
      </c>
      <c r="AD145" s="3" t="s">
        <v>20</v>
      </c>
      <c r="AE145" s="6" t="str">
        <f>IFERROR(__xludf.DUMMYFUNCTION("GOOGLETRANSLATE(AD145)"),"Sí")</f>
        <v>Sí</v>
      </c>
      <c r="AH145" s="6" t="str">
        <f>IFERROR(__xludf.DUMMYFUNCTION("GOOGLETRANSLATE(AJ145)"),"El Ayuntamiento de Alepo debe restaurar todos los monumentos históricos para que se vean similar a lo que era antes de la guerra con algunas actualizaciones")</f>
        <v>El Ayuntamiento de Alepo debe restaurar todos los monumentos históricos para que se vean similar a lo que era antes de la guerra con algunas actualizaciones</v>
      </c>
      <c r="AJ145" s="3" t="s">
        <v>45</v>
      </c>
    </row>
    <row r="146">
      <c r="A146" s="2">
        <v>45149.10401736111</v>
      </c>
      <c r="B146" s="3" t="s">
        <v>36</v>
      </c>
      <c r="C146" s="5" t="s">
        <v>37</v>
      </c>
      <c r="D146" s="3" t="s">
        <v>19</v>
      </c>
      <c r="E146" s="3" t="str">
        <f>IFERROR(__xludf.DUMMYFUNCTION("GOOGLETRANSLATE(D146)"),"masculino")</f>
        <v>masculino</v>
      </c>
      <c r="F146" s="3" t="s">
        <v>20</v>
      </c>
      <c r="G146" s="3" t="str">
        <f>IFERROR(__xludf.DUMMYFUNCTION("GOOGLETRANSLATE(F146)"),"Sí")</f>
        <v>Sí</v>
      </c>
      <c r="H146" s="3" t="s">
        <v>20</v>
      </c>
      <c r="I146" s="3" t="str">
        <f>IFERROR(__xludf.DUMMYFUNCTION("GOOGLETRANSLATE(H146)"),"Sí")</f>
        <v>Sí</v>
      </c>
      <c r="J146" s="3" t="s">
        <v>20</v>
      </c>
      <c r="K146" s="4" t="str">
        <f>IFERROR(__xludf.DUMMYFUNCTION("GOOGLETRANSLATE(J146)"),"Sí")</f>
        <v>Sí</v>
      </c>
      <c r="M146" s="3"/>
      <c r="O146" s="3"/>
      <c r="P146" s="3" t="s">
        <v>20</v>
      </c>
      <c r="Q146" s="3" t="str">
        <f>IFERROR(__xludf.DUMMYFUNCTION("GOOGLETRANSLATE(P146)"),"Sí")</f>
        <v>Sí</v>
      </c>
      <c r="R146" s="3" t="s">
        <v>72</v>
      </c>
      <c r="S146" s="4" t="s">
        <v>73</v>
      </c>
      <c r="T146" s="3" t="s">
        <v>20</v>
      </c>
      <c r="U146" s="3" t="str">
        <f>IFERROR(__xludf.DUMMYFUNCTION("GOOGLETRANSLATE(T146)"),"Sí")</f>
        <v>Sí</v>
      </c>
      <c r="V146" s="3" t="s">
        <v>49</v>
      </c>
      <c r="W146" s="3" t="str">
        <f>IFERROR(__xludf.DUMMYFUNCTION("GOOGLETRANSLATE(V146)"),"Mercado de la ciudad")</f>
        <v>Mercado de la ciudad</v>
      </c>
      <c r="X146" s="3" t="s">
        <v>20</v>
      </c>
      <c r="Y146" s="3" t="str">
        <f>IFERROR(__xludf.DUMMYFUNCTION("GOOGLETRANSLATE(X146)"),"Sí")</f>
        <v>Sí</v>
      </c>
      <c r="Z146" s="3" t="s">
        <v>50</v>
      </c>
      <c r="AA146" s="3" t="str">
        <f>IFERROR(__xludf.DUMMYFUNCTION("GOOGLETRANSLATE(Z146)"),"La puerta principal y el puente")</f>
        <v>La puerta principal y el puente</v>
      </c>
      <c r="AB146" s="3" t="s">
        <v>20</v>
      </c>
      <c r="AC146" s="3" t="str">
        <f>IFERROR(__xludf.DUMMYFUNCTION("GOOGLETRANSLATE(AB146)"),"Sí")</f>
        <v>Sí</v>
      </c>
      <c r="AD146" s="3" t="s">
        <v>20</v>
      </c>
      <c r="AE146" s="6" t="str">
        <f>IFERROR(__xludf.DUMMYFUNCTION("GOOGLETRANSLATE(AD146)"),"Sí")</f>
        <v>Sí</v>
      </c>
      <c r="AH146" s="6" t="str">
        <f>IFERROR(__xludf.DUMMYFUNCTION("GOOGLETRANSLATE(AJ146)"),"El Ayuntamiento de Alepo debe restaurar todos los monumentos históricos para que aparezcan antes de la guerra")</f>
        <v>El Ayuntamiento de Alepo debe restaurar todos los monumentos históricos para que aparezcan antes de la guerra</v>
      </c>
      <c r="AJ146" s="3" t="s">
        <v>40</v>
      </c>
    </row>
    <row r="147">
      <c r="A147" s="2">
        <v>45149.68416959491</v>
      </c>
      <c r="B147" s="3" t="s">
        <v>36</v>
      </c>
      <c r="C147" s="5" t="s">
        <v>37</v>
      </c>
      <c r="D147" s="3" t="s">
        <v>35</v>
      </c>
      <c r="E147" s="3" t="str">
        <f>IFERROR(__xludf.DUMMYFUNCTION("GOOGLETRANSLATE(D147)"),"femenino")</f>
        <v>femenino</v>
      </c>
      <c r="F147" s="3" t="s">
        <v>20</v>
      </c>
      <c r="G147" s="3" t="str">
        <f>IFERROR(__xludf.DUMMYFUNCTION("GOOGLETRANSLATE(F147)"),"Sí")</f>
        <v>Sí</v>
      </c>
      <c r="H147" s="3" t="s">
        <v>20</v>
      </c>
      <c r="I147" s="3" t="str">
        <f>IFERROR(__xludf.DUMMYFUNCTION("GOOGLETRANSLATE(H147)"),"Sí")</f>
        <v>Sí</v>
      </c>
      <c r="J147" s="3" t="s">
        <v>20</v>
      </c>
      <c r="K147" s="4" t="str">
        <f>IFERROR(__xludf.DUMMYFUNCTION("GOOGLETRANSLATE(J147)"),"Sí")</f>
        <v>Sí</v>
      </c>
      <c r="M147" s="3"/>
      <c r="O147" s="3"/>
      <c r="P147" s="3" t="s">
        <v>20</v>
      </c>
      <c r="Q147" s="3" t="str">
        <f>IFERROR(__xludf.DUMMYFUNCTION("GOOGLETRANSLATE(P147)"),"Sí")</f>
        <v>Sí</v>
      </c>
      <c r="R147" s="3" t="s">
        <v>39</v>
      </c>
      <c r="S147" s="3" t="str">
        <f>IFERROR(__xludf.DUMMYFUNCTION("GOOGLETRANSLATE(R147)"),"Las ciudades olvidadas en el norte de Siria")</f>
        <v>Las ciudades olvidadas en el norte de Siria</v>
      </c>
      <c r="T147" s="3" t="s">
        <v>20</v>
      </c>
      <c r="U147" s="3" t="str">
        <f>IFERROR(__xludf.DUMMYFUNCTION("GOOGLETRANSLATE(T147)"),"Sí")</f>
        <v>Sí</v>
      </c>
      <c r="V147" s="3" t="s">
        <v>70</v>
      </c>
      <c r="W147" s="4" t="s">
        <v>71</v>
      </c>
      <c r="X147" s="3" t="s">
        <v>20</v>
      </c>
      <c r="Y147" s="3" t="str">
        <f>IFERROR(__xludf.DUMMYFUNCTION("GOOGLETRANSLATE(X147)"),"Sí")</f>
        <v>Sí</v>
      </c>
      <c r="Z147" s="3" t="s">
        <v>26</v>
      </c>
      <c r="AA147" s="5" t="s">
        <v>27</v>
      </c>
      <c r="AB147" s="3" t="s">
        <v>20</v>
      </c>
      <c r="AC147" s="3" t="str">
        <f>IFERROR(__xludf.DUMMYFUNCTION("GOOGLETRANSLATE(AB147)"),"Sí")</f>
        <v>Sí</v>
      </c>
      <c r="AD147" s="3" t="s">
        <v>20</v>
      </c>
      <c r="AE147" s="6" t="str">
        <f>IFERROR(__xludf.DUMMYFUNCTION("GOOGLETRANSLATE(AD147)"),"Sí")</f>
        <v>Sí</v>
      </c>
      <c r="AH147" s="6" t="str">
        <f>IFERROR(__xludf.DUMMYFUNCTION("GOOGLETRANSLATE(AJ147)"),"La ciudad de Alepo necesita ser reconstruida como una ciudad moderna, independientemente de lo que fuera antes de la guerra.")</f>
        <v>La ciudad de Alepo necesita ser reconstruida como una ciudad moderna, independientemente de lo que fuera antes de la guerra.</v>
      </c>
      <c r="AJ147" s="3" t="s">
        <v>34</v>
      </c>
    </row>
    <row r="148">
      <c r="A148" s="2">
        <v>45151.017563009256</v>
      </c>
      <c r="B148" s="3" t="s">
        <v>18</v>
      </c>
      <c r="C148" s="3" t="str">
        <f>IFERROR(__xludf.DUMMYFUNCTION("GOOGLETRANSLATE(B148)"),"18 - 33 años")</f>
        <v>18 - 33 años</v>
      </c>
      <c r="D148" s="3" t="s">
        <v>35</v>
      </c>
      <c r="E148" s="3" t="str">
        <f>IFERROR(__xludf.DUMMYFUNCTION("GOOGLETRANSLATE(D148)"),"femenino")</f>
        <v>femenino</v>
      </c>
      <c r="F148" s="3" t="s">
        <v>20</v>
      </c>
      <c r="G148" s="3" t="str">
        <f>IFERROR(__xludf.DUMMYFUNCTION("GOOGLETRANSLATE(F148)"),"Sí")</f>
        <v>Sí</v>
      </c>
      <c r="H148" s="3" t="s">
        <v>20</v>
      </c>
      <c r="I148" s="3" t="str">
        <f>IFERROR(__xludf.DUMMYFUNCTION("GOOGLETRANSLATE(H148)"),"Sí")</f>
        <v>Sí</v>
      </c>
      <c r="J148" s="3" t="s">
        <v>20</v>
      </c>
      <c r="K148" s="4" t="str">
        <f>IFERROR(__xludf.DUMMYFUNCTION("GOOGLETRANSLATE(J148)"),"Sí")</f>
        <v>Sí</v>
      </c>
      <c r="M148" s="3"/>
      <c r="O148" s="3"/>
      <c r="P148" s="3" t="s">
        <v>20</v>
      </c>
      <c r="Q148" s="3" t="str">
        <f>IFERROR(__xludf.DUMMYFUNCTION("GOOGLETRANSLATE(P148)"),"Sí")</f>
        <v>Sí</v>
      </c>
      <c r="R148" s="3" t="s">
        <v>24</v>
      </c>
      <c r="S148" s="3" t="str">
        <f>IFERROR(__xludf.DUMMYFUNCTION("GOOGLETRANSLATE(R148)"),"La ciudad vieja de Alepo")</f>
        <v>La ciudad vieja de Alepo</v>
      </c>
      <c r="T148" s="3" t="s">
        <v>20</v>
      </c>
      <c r="U148" s="3" t="str">
        <f>IFERROR(__xludf.DUMMYFUNCTION("GOOGLETRANSLATE(T148)"),"Sí")</f>
        <v>Sí</v>
      </c>
      <c r="V148" s="3" t="s">
        <v>49</v>
      </c>
      <c r="W148" s="3" t="str">
        <f>IFERROR(__xludf.DUMMYFUNCTION("GOOGLETRANSLATE(V148)"),"Mercado de la ciudad")</f>
        <v>Mercado de la ciudad</v>
      </c>
      <c r="X148" s="3" t="s">
        <v>20</v>
      </c>
      <c r="Y148" s="3" t="str">
        <f>IFERROR(__xludf.DUMMYFUNCTION("GOOGLETRANSLATE(X148)"),"Sí")</f>
        <v>Sí</v>
      </c>
      <c r="Z148" s="3" t="s">
        <v>94</v>
      </c>
      <c r="AA148" s="4" t="s">
        <v>95</v>
      </c>
      <c r="AB148" s="3" t="s">
        <v>20</v>
      </c>
      <c r="AC148" s="3" t="str">
        <f>IFERROR(__xludf.DUMMYFUNCTION("GOOGLETRANSLATE(AB148)"),"Sí")</f>
        <v>Sí</v>
      </c>
      <c r="AD148" s="3" t="s">
        <v>20</v>
      </c>
      <c r="AE148" s="6" t="str">
        <f>IFERROR(__xludf.DUMMYFUNCTION("GOOGLETRANSLATE(AD148)"),"Sí")</f>
        <v>Sí</v>
      </c>
      <c r="AH148" s="6" t="str">
        <f>IFERROR(__xludf.DUMMYFUNCTION("GOOGLETRANSLATE(AJ148)"),"La ciudad de Alepo necesita ser reconstruida como una ciudad moderna, independientemente de lo que fuera antes de la guerra.")</f>
        <v>La ciudad de Alepo necesita ser reconstruida como una ciudad moderna, independientemente de lo que fuera antes de la guerra.</v>
      </c>
      <c r="AJ148" s="3" t="s">
        <v>34</v>
      </c>
    </row>
    <row r="149">
      <c r="A149" s="2">
        <v>45154.00019842593</v>
      </c>
      <c r="B149" s="3" t="s">
        <v>38</v>
      </c>
      <c r="C149" s="3" t="str">
        <f>IFERROR(__xludf.DUMMYFUNCTION("GOOGLETRANSLATE(B149)"),"50 - 65 años")</f>
        <v>50 - 65 años</v>
      </c>
      <c r="D149" s="3" t="s">
        <v>19</v>
      </c>
      <c r="E149" s="3" t="str">
        <f>IFERROR(__xludf.DUMMYFUNCTION("GOOGLETRANSLATE(D149)"),"masculino")</f>
        <v>masculino</v>
      </c>
      <c r="F149" s="3" t="s">
        <v>20</v>
      </c>
      <c r="G149" s="3" t="str">
        <f>IFERROR(__xludf.DUMMYFUNCTION("GOOGLETRANSLATE(F149)"),"Sí")</f>
        <v>Sí</v>
      </c>
      <c r="H149" s="3" t="s">
        <v>20</v>
      </c>
      <c r="I149" s="3" t="str">
        <f>IFERROR(__xludf.DUMMYFUNCTION("GOOGLETRANSLATE(H149)"),"Sí")</f>
        <v>Sí</v>
      </c>
      <c r="J149" s="3" t="s">
        <v>20</v>
      </c>
      <c r="K149" s="4" t="str">
        <f>IFERROR(__xludf.DUMMYFUNCTION("GOOGLETRANSLATE(J149)"),"Sí")</f>
        <v>Sí</v>
      </c>
      <c r="M149" s="3"/>
      <c r="O149" s="3"/>
      <c r="P149" s="3" t="s">
        <v>20</v>
      </c>
      <c r="Q149" s="3" t="str">
        <f>IFERROR(__xludf.DUMMYFUNCTION("GOOGLETRANSLATE(P149)"),"Sí")</f>
        <v>Sí</v>
      </c>
      <c r="R149" s="3" t="s">
        <v>39</v>
      </c>
      <c r="S149" s="3" t="str">
        <f>IFERROR(__xludf.DUMMYFUNCTION("GOOGLETRANSLATE(R149)"),"Las ciudades olvidadas en el norte de Siria")</f>
        <v>Las ciudades olvidadas en el norte de Siria</v>
      </c>
      <c r="T149" s="3" t="s">
        <v>21</v>
      </c>
      <c r="U149" s="3" t="str">
        <f>IFERROR(__xludf.DUMMYFUNCTION("GOOGLETRANSLATE(T149)"),"No")</f>
        <v>No</v>
      </c>
      <c r="V149" s="3" t="s">
        <v>49</v>
      </c>
      <c r="W149" s="3" t="str">
        <f>IFERROR(__xludf.DUMMYFUNCTION("GOOGLETRANSLATE(V149)"),"Mercado de la ciudad")</f>
        <v>Mercado de la ciudad</v>
      </c>
      <c r="X149" s="3" t="s">
        <v>20</v>
      </c>
      <c r="Y149" s="3" t="str">
        <f>IFERROR(__xludf.DUMMYFUNCTION("GOOGLETRANSLATE(X149)"),"Sí")</f>
        <v>Sí</v>
      </c>
      <c r="Z149" s="3" t="s">
        <v>50</v>
      </c>
      <c r="AA149" s="3" t="str">
        <f>IFERROR(__xludf.DUMMYFUNCTION("GOOGLETRANSLATE(Z149)"),"La puerta principal y el puente")</f>
        <v>La puerta principal y el puente</v>
      </c>
      <c r="AB149" s="3" t="s">
        <v>20</v>
      </c>
      <c r="AC149" s="3" t="str">
        <f>IFERROR(__xludf.DUMMYFUNCTION("GOOGLETRANSLATE(AB149)"),"Sí")</f>
        <v>Sí</v>
      </c>
      <c r="AD149" s="3" t="s">
        <v>20</v>
      </c>
      <c r="AE149" s="6" t="str">
        <f>IFERROR(__xludf.DUMMYFUNCTION("GOOGLETRANSLATE(AD149)"),"Sí")</f>
        <v>Sí</v>
      </c>
      <c r="AH149" s="6" t="str">
        <f>IFERROR(__xludf.DUMMYFUNCTION("GOOGLETRANSLATE(AJ149)"),"El Ayuntamiento de Alepo debe restaurar todos los monumentos históricos para que aparezcan antes de la guerra")</f>
        <v>El Ayuntamiento de Alepo debe restaurar todos los monumentos históricos para que aparezcan antes de la guerra</v>
      </c>
      <c r="AJ149" s="3" t="s">
        <v>40</v>
      </c>
    </row>
    <row r="150">
      <c r="E150" s="3"/>
      <c r="AF150" s="3" t="s">
        <v>44</v>
      </c>
      <c r="AG150" s="6" t="str">
        <f>IFERROR(__xludf.DUMMYFUNCTION("GOOGLETRANSLATE(AF150)"),"Tengo mejores oportunidades en el extranjero")</f>
        <v>Tengo mejores oportunidades en el extranjero</v>
      </c>
    </row>
    <row r="151">
      <c r="E151" s="3"/>
      <c r="AF151" s="3" t="s">
        <v>96</v>
      </c>
      <c r="AG151" s="6" t="str">
        <f>IFERROR(__xludf.DUMMYFUNCTION("GOOGLETRANSLATE(AF151)"),"No estoy satisfecho con las políticas actuales")</f>
        <v>No estoy satisfecho con las políticas actuales</v>
      </c>
    </row>
    <row r="152">
      <c r="E152" s="3"/>
      <c r="AF152" s="3" t="s">
        <v>75</v>
      </c>
      <c r="AG152" s="5" t="s">
        <v>76</v>
      </c>
    </row>
    <row r="153">
      <c r="E153" s="3"/>
      <c r="AF153" s="3" t="s">
        <v>86</v>
      </c>
      <c r="AG153" s="6" t="str">
        <f>IFERROR(__xludf.DUMMYFUNCTION("GOOGLETRANSLATE(AF153)"),"Persecución política")</f>
        <v>Persecución política</v>
      </c>
    </row>
    <row r="154">
      <c r="E154" s="3"/>
      <c r="AF154" s="3" t="s">
        <v>97</v>
      </c>
      <c r="AG154" s="6" t="str">
        <f>IFERROR(__xludf.DUMMYFUNCTION("GOOGLETRANSLATE(AF154)"),"Perdí mi propiedad en Siria")</f>
        <v>Perdí mi propiedad en Siria</v>
      </c>
    </row>
    <row r="155">
      <c r="E155" s="3"/>
      <c r="AF155" s="3" t="s">
        <v>75</v>
      </c>
      <c r="AG155" s="5" t="s">
        <v>76</v>
      </c>
    </row>
    <row r="156">
      <c r="E156" s="3"/>
      <c r="AF156" s="3" t="s">
        <v>98</v>
      </c>
      <c r="AG156" s="5" t="s">
        <v>99</v>
      </c>
    </row>
    <row r="157">
      <c r="E157" s="3"/>
      <c r="AF157" s="3" t="s">
        <v>100</v>
      </c>
      <c r="AG157" s="6" t="str">
        <f>IFERROR(__xludf.DUMMYFUNCTION("GOOGLETRANSLATE(AF157)"),"Un cargo político o penal en Siria")</f>
        <v>Un cargo político o penal en Siria</v>
      </c>
    </row>
    <row r="158">
      <c r="E158" s="3"/>
      <c r="AF158" s="8" t="s">
        <v>86</v>
      </c>
      <c r="AG158" s="6" t="str">
        <f>IFERROR(__xludf.DUMMYFUNCTION("GOOGLETRANSLATE(AF158)"),"Persecución política")</f>
        <v>Persecución política</v>
      </c>
    </row>
    <row r="159">
      <c r="E159" s="3"/>
      <c r="AF159" s="3" t="s">
        <v>101</v>
      </c>
      <c r="AG159" s="4" t="s">
        <v>99</v>
      </c>
    </row>
    <row r="160">
      <c r="E160" s="3"/>
      <c r="AF160" s="3" t="s">
        <v>102</v>
      </c>
      <c r="AG160" s="6" t="str">
        <f>IFERROR(__xludf.DUMMYFUNCTION("GOOGLETRANSLATE(AF160)")," Perdí mi propiedad en Siria")</f>
        <v> Perdí mi propiedad en Siria</v>
      </c>
    </row>
    <row r="161">
      <c r="E161" s="3"/>
      <c r="AF161" s="3" t="s">
        <v>44</v>
      </c>
      <c r="AG161" s="6" t="str">
        <f>IFERROR(__xludf.DUMMYFUNCTION("GOOGLETRANSLATE(AF161)"),"Tengo mejores oportunidades en el extranjero")</f>
        <v>Tengo mejores oportunidades en el extranjero</v>
      </c>
    </row>
    <row r="162">
      <c r="E162" s="3"/>
      <c r="AF162" s="3" t="s">
        <v>75</v>
      </c>
      <c r="AG162" s="5" t="s">
        <v>76</v>
      </c>
    </row>
    <row r="163">
      <c r="E163" s="3"/>
      <c r="AF163" s="3" t="s">
        <v>44</v>
      </c>
      <c r="AG163" s="6" t="str">
        <f>IFERROR(__xludf.DUMMYFUNCTION("GOOGLETRANSLATE(AF163)"),"Tengo mejores oportunidades en el extranjero")</f>
        <v>Tengo mejores oportunidades en el extranjero</v>
      </c>
    </row>
    <row r="164">
      <c r="E164" s="3"/>
      <c r="AF164" s="3" t="s">
        <v>75</v>
      </c>
      <c r="AG164" s="5" t="s">
        <v>76</v>
      </c>
    </row>
    <row r="165">
      <c r="E165" s="3"/>
      <c r="AF165" s="3" t="s">
        <v>103</v>
      </c>
      <c r="AG165" s="6" t="str">
        <f>IFERROR(__xludf.DUMMYFUNCTION("GOOGLETRANSLATE(AF165)"),"Un colapso económico en Siria")</f>
        <v>Un colapso económico en Siria</v>
      </c>
    </row>
    <row r="166">
      <c r="E166" s="3"/>
      <c r="AF166" s="3" t="s">
        <v>86</v>
      </c>
      <c r="AG166" s="6" t="str">
        <f>IFERROR(__xludf.DUMMYFUNCTION("GOOGLETRANSLATE(AF166)"),"Persecución política")</f>
        <v>Persecución política</v>
      </c>
    </row>
    <row r="167">
      <c r="E167" s="3"/>
      <c r="AF167" s="3" t="s">
        <v>75</v>
      </c>
      <c r="AG167" s="4" t="s">
        <v>76</v>
      </c>
    </row>
    <row r="168">
      <c r="E168" s="3"/>
      <c r="AF168" s="3" t="s">
        <v>97</v>
      </c>
      <c r="AG168" s="6" t="str">
        <f>IFERROR(__xludf.DUMMYFUNCTION("GOOGLETRANSLATE(AF168)"),"Perdí mi propiedad en Siria")</f>
        <v>Perdí mi propiedad en Siria</v>
      </c>
    </row>
    <row r="169">
      <c r="E169" s="3"/>
      <c r="AF169" s="3" t="s">
        <v>104</v>
      </c>
      <c r="AG169" s="6" t="str">
        <f>IFERROR(__xludf.DUMMYFUNCTION("GOOGLETRANSLATE(AF169)"),"Persecución religiosa")</f>
        <v>Persecución religiosa</v>
      </c>
    </row>
    <row r="170">
      <c r="E170" s="3"/>
      <c r="AF170" s="3" t="s">
        <v>44</v>
      </c>
      <c r="AG170" s="6" t="str">
        <f>IFERROR(__xludf.DUMMYFUNCTION("GOOGLETRANSLATE(AF170)"),"Tengo mejores oportunidades en el extranjero")</f>
        <v>Tengo mejores oportunidades en el extranjero</v>
      </c>
    </row>
    <row r="171">
      <c r="E171" s="3"/>
      <c r="AF171" s="3" t="s">
        <v>75</v>
      </c>
      <c r="AG171" s="4" t="s">
        <v>76</v>
      </c>
    </row>
    <row r="172">
      <c r="E172" s="3"/>
      <c r="AF172" s="3" t="s">
        <v>104</v>
      </c>
      <c r="AG172" s="6" t="str">
        <f>IFERROR(__xludf.DUMMYFUNCTION("GOOGLETRANSLATE(AF172)"),"Persecución religiosa")</f>
        <v>Persecución religiosa</v>
      </c>
    </row>
    <row r="173">
      <c r="E173" s="3"/>
      <c r="AF173" s="3" t="s">
        <v>105</v>
      </c>
      <c r="AG173" s="6" t="str">
        <f>IFERROR(__xludf.DUMMYFUNCTION("GOOGLETRANSLATE(AF173)"),"La situación es muy complicada e intransigente y todas las indicaciones indican la duración del conflicto, los problemas y los conflictos en Siria en general y en Alepo en particular. Alepo Old se destruye al 80% o se inclina a caer debido a la última gue"&amp;"rra y debido a los terremotos un tiempo. Hace, la arcilla ha hecho sabia la realidad de la Ciudad Vieja, con respecto a la modesta restauración y comportamiento personal en la mayoría de los propietarios de la propiedad, no creo que una restauración tenga"&amp;" lugar de manera correcta debido a la ausencia de cuadros Y la alta capacidad financiera que los establecimientos necesitan para restaurar correctamente, escuché que hay entidades iraníes que ayudan a cambiar las características de la gran mezquita omeya "&amp;"para darle un modelo persa y eso es muy molesto para nosotros, no veo ni veo ni veo Es decir, un rayo de esperanza que agita lo anterior y no hay fin en ese túnel, excepto más oscuridad y oscuridad, Alepo es imposible por los rusos y los iraníes en partic"&amp;"ular y son un peligro para la historia y los componentes, tradiciones y doctrinas Irán es el más peligroso porque distorsiona el pensamiento religioso y no solo su objetivo es ocupar y esto está muy preocupado. Ideología islámica")</f>
        <v>La situación es muy complicada e intransigente y todas las indicaciones indican la duración del conflicto, los problemas y los conflictos en Siria en general y en Alepo en particular. Alepo Old se destruye al 80% o se inclina a caer debido a la última guerra y debido a los terremotos un tiempo. Hace, la arcilla ha hecho sabia la realidad de la Ciudad Vieja, con respecto a la modesta restauración y comportamiento personal en la mayoría de los propietarios de la propiedad, no creo que una restauración tenga lugar de manera correcta debido a la ausencia de cuadros Y la alta capacidad financiera que los establecimientos necesitan para restaurar correctamente, escuché que hay entidades iraníes que ayudan a cambiar las características de la gran mezquita omeya para darle un modelo persa y eso es muy molesto para nosotros, no veo ni veo ni veo Es decir, un rayo de esperanza que agita lo anterior y no hay fin en ese túnel, excepto más oscuridad y oscuridad, Alepo es imposible por los rusos y los iraníes en particular y son un peligro para la historia y los componentes, tradiciones y doctrinas Irán es el más peligroso porque distorsiona el pensamiento religioso y no solo su objetivo es ocupar y esto está muy preocupado. Ideología islámica</v>
      </c>
    </row>
    <row r="174">
      <c r="E174" s="3"/>
      <c r="AF174" s="3" t="s">
        <v>86</v>
      </c>
      <c r="AG174" s="6" t="str">
        <f>IFERROR(__xludf.DUMMYFUNCTION("GOOGLETRANSLATE(AF174)"),"Persecución política")</f>
        <v>Persecución política</v>
      </c>
    </row>
    <row r="175">
      <c r="E175" s="3"/>
      <c r="AF175" s="3" t="s">
        <v>86</v>
      </c>
      <c r="AG175" s="6" t="str">
        <f>IFERROR(__xludf.DUMMYFUNCTION("GOOGLETRANSLATE(AF175)"),"Persecución política")</f>
        <v>Persecución política</v>
      </c>
    </row>
    <row r="176">
      <c r="E176" s="3"/>
      <c r="AF176" s="3" t="s">
        <v>75</v>
      </c>
      <c r="AG176" s="5" t="s">
        <v>76</v>
      </c>
    </row>
    <row r="177">
      <c r="E177" s="3"/>
      <c r="AF177" s="3" t="s">
        <v>106</v>
      </c>
      <c r="AG177" s="6" t="str">
        <f>IFERROR(__xludf.DUMMYFUNCTION("GOOGLETRANSLATE(AF177)")," Mientras el león esté allí, no tenemos lugar en Alepo, y es el que lo destruyó con barriles explosivos")</f>
        <v> Mientras el león esté allí, no tenemos lugar en Alepo, y es el que lo destruyó con barriles explosivos</v>
      </c>
    </row>
    <row r="178">
      <c r="E178" s="3"/>
    </row>
    <row r="179">
      <c r="E179" s="3"/>
    </row>
  </sheetData>
  <drawing r:id="rId1"/>
</worksheet>
</file>